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65" yWindow="65521" windowWidth="12480" windowHeight="12135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</sheets>
  <definedNames>
    <definedName name="_xlnm.Print_Area" localSheetId="3">'1.div snittliste'!$A$1:$H$48</definedName>
    <definedName name="_xlnm.Print_Area" localSheetId="0">'1.divisjon'!$A$1:$Z$72</definedName>
    <definedName name="_xlnm.Print_Area" localSheetId="4">'2.div. snittliste'!$A$1:$H$64</definedName>
    <definedName name="_xlnm.Print_Area" localSheetId="1">'2.divisjon'!$A$1:$Z$76</definedName>
    <definedName name="_xlnm.Print_Area" localSheetId="5">'3.div snittliste'!$A$1:$H$56</definedName>
    <definedName name="_xlnm.Print_Area" localSheetId="2">'3.divisjon'!$A$1:$Z$55</definedName>
  </definedNames>
  <calcPr fullCalcOnLoad="1"/>
</workbook>
</file>

<file path=xl/sharedStrings.xml><?xml version="1.0" encoding="utf-8"?>
<sst xmlns="http://schemas.openxmlformats.org/spreadsheetml/2006/main" count="1194" uniqueCount="363">
  <si>
    <t xml:space="preserve"> </t>
  </si>
  <si>
    <t>Pinner</t>
  </si>
  <si>
    <t>Snitt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</si>
  <si>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</si>
  <si>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</si>
  <si>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</si>
  <si>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</si>
  <si>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</si>
  <si>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</si>
  <si>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</si>
  <si>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</si>
  <si>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</si>
  <si>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Allstars</t>
  </si>
  <si>
    <t>Skatten</t>
  </si>
  <si>
    <t>0 - 4</t>
  </si>
  <si>
    <t>Hvis noen lag har lik poengsum, er det innbyrdes oppgjør som avgjør hvem som er best</t>
  </si>
  <si>
    <t>D</t>
  </si>
  <si>
    <t>BIL Tele</t>
  </si>
  <si>
    <t>Posten 1</t>
  </si>
  <si>
    <t>Posten 2</t>
  </si>
  <si>
    <t>Widerøe</t>
  </si>
  <si>
    <t>Retura</t>
  </si>
  <si>
    <t>Høyeste lagserie</t>
  </si>
  <si>
    <t>Harald Sivertsen</t>
  </si>
  <si>
    <t>Arnt Holm</t>
  </si>
  <si>
    <t>Stein Roger Holdal</t>
  </si>
  <si>
    <t>Hallvard Høydahl</t>
  </si>
  <si>
    <t>Jon Tore Eiterjord</t>
  </si>
  <si>
    <t>Aspåsen Curlingkl</t>
  </si>
  <si>
    <t>Rune Nielsen</t>
  </si>
  <si>
    <t>Luftlaget</t>
  </si>
  <si>
    <t>Tore Nicolaisen</t>
  </si>
  <si>
    <t>Rigmor Skavhaug</t>
  </si>
  <si>
    <t>3 - 1</t>
  </si>
  <si>
    <r>
      <t xml:space="preserve">    </t>
    </r>
    <r>
      <rPr>
        <sz val="20"/>
        <color indexed="40"/>
        <rFont val="Kolibri"/>
        <family val="0"/>
      </rPr>
      <t>*</t>
    </r>
    <r>
      <rPr>
        <sz val="14"/>
        <color indexed="40"/>
        <rFont val="Kolibri"/>
        <family val="0"/>
      </rPr>
      <t xml:space="preserve"> Hvis noen lag har lik poengsum, er det innbyrdes oppgjør som avgjør hvem som er best</t>
    </r>
  </si>
  <si>
    <t>1 - 3</t>
  </si>
  <si>
    <t>Len Ovaa</t>
  </si>
  <si>
    <t>Bjørn Mariussen</t>
  </si>
  <si>
    <t>Jørn Sørås</t>
  </si>
  <si>
    <t>Edgar Olsen</t>
  </si>
  <si>
    <t>Laila Ingvaldsen</t>
  </si>
  <si>
    <t>4 - 0</t>
  </si>
  <si>
    <t>Edvard Kristensen</t>
  </si>
  <si>
    <t>Torbjørn Brasø</t>
  </si>
  <si>
    <t>Anne-Lise Zevenbergen</t>
  </si>
  <si>
    <t>Hans Kummernes</t>
  </si>
  <si>
    <t>Nina Mortensen</t>
  </si>
  <si>
    <t>Harald Kolberg</t>
  </si>
  <si>
    <t>Uke 38</t>
  </si>
  <si>
    <t>Eurobowlers</t>
  </si>
  <si>
    <t>Posten Junior</t>
  </si>
  <si>
    <t>Atle N. Simonsen</t>
  </si>
  <si>
    <t>Stig Kristiansen</t>
  </si>
  <si>
    <t>Arild Mortensen</t>
  </si>
  <si>
    <t>Jarl-Arne Lyngmo</t>
  </si>
  <si>
    <t>Jim Johansen</t>
  </si>
  <si>
    <t>Nederlaget</t>
  </si>
  <si>
    <t>Tove Jeremiassen</t>
  </si>
  <si>
    <t>Arnfinn Johansen</t>
  </si>
  <si>
    <t>Hallgeir Olsen</t>
  </si>
  <si>
    <t>Meier Haukland</t>
  </si>
  <si>
    <t>Schenker</t>
  </si>
  <si>
    <t>1.divisjon Trivselsserien 2022/23</t>
  </si>
  <si>
    <t>GJ Bygg</t>
  </si>
  <si>
    <t>Bil Tele</t>
  </si>
  <si>
    <t>1547 - 1473</t>
  </si>
  <si>
    <t>1585 - 1337</t>
  </si>
  <si>
    <t>2.divisjon Trivselsserien 2022/23</t>
  </si>
  <si>
    <t>Aspåsen Curlinklubb</t>
  </si>
  <si>
    <t>Radio 8000</t>
  </si>
  <si>
    <t>1399 - 1199</t>
  </si>
  <si>
    <t>1197 - 1200</t>
  </si>
  <si>
    <t>Børge Einvik</t>
  </si>
  <si>
    <t>Sidesporet</t>
  </si>
  <si>
    <t>GJ Proff</t>
  </si>
  <si>
    <t>1170 - 1360</t>
  </si>
  <si>
    <t>Andreas Hjelmseth</t>
  </si>
  <si>
    <t>1434 - 1539</t>
  </si>
  <si>
    <t>Martin Siversen</t>
  </si>
  <si>
    <t>Mats Vedal</t>
  </si>
  <si>
    <t>Chris Nerbøvik</t>
  </si>
  <si>
    <t>Aspåsen Curlinkl</t>
  </si>
  <si>
    <t>Morten Ovesen</t>
  </si>
  <si>
    <t>Ola Bodin</t>
  </si>
  <si>
    <t>Geir Håkon Olsen</t>
  </si>
  <si>
    <t>Jonny Gulbrandsen</t>
  </si>
  <si>
    <t>3.divisjon Trivselsserien 2022/23</t>
  </si>
  <si>
    <t>Sindre Karlsen</t>
  </si>
  <si>
    <t>Uke 39</t>
  </si>
  <si>
    <t>1413 - 1538</t>
  </si>
  <si>
    <t>1604 - 1472</t>
  </si>
  <si>
    <t>1365 - 1614</t>
  </si>
  <si>
    <t>882 - 985</t>
  </si>
  <si>
    <t>1083 - 1124</t>
  </si>
  <si>
    <t>1343 - 1248</t>
  </si>
  <si>
    <t>1051 - 1090</t>
  </si>
  <si>
    <t>Magnus Sivertsen</t>
  </si>
  <si>
    <t>Fredrik Olaissen</t>
  </si>
  <si>
    <t>Rune Åsvik</t>
  </si>
  <si>
    <t>Johnny Bergholt</t>
  </si>
  <si>
    <t>Arthur Jonassen</t>
  </si>
  <si>
    <t>Torstein Abelsen</t>
  </si>
  <si>
    <t>Morten Leiknes</t>
  </si>
  <si>
    <t>Dag-Sverre Iversen</t>
  </si>
  <si>
    <t>Knut Hågensen</t>
  </si>
  <si>
    <t>Tor Karlsen</t>
  </si>
  <si>
    <t>Tom Rune Estensen</t>
  </si>
  <si>
    <t>Hildegunn Estensen</t>
  </si>
  <si>
    <t>Line Selfors</t>
  </si>
  <si>
    <t>Lars Elsbakk</t>
  </si>
  <si>
    <t>Arnt-Ove Magnussen</t>
  </si>
  <si>
    <t>Angelica Alme</t>
  </si>
  <si>
    <t>Ann Kristin Severinsen</t>
  </si>
  <si>
    <t>Hans Petter Heimro</t>
  </si>
  <si>
    <t>Mali Malmedal</t>
  </si>
  <si>
    <t>Lars Holm</t>
  </si>
  <si>
    <t>Johnny Skoglund</t>
  </si>
  <si>
    <t>Arnkjell Stabell</t>
  </si>
  <si>
    <t>Uke 40</t>
  </si>
  <si>
    <t>1530 - 1595</t>
  </si>
  <si>
    <t>2 - 2</t>
  </si>
  <si>
    <t>1334 - 1481</t>
  </si>
  <si>
    <t>1244 - 1380</t>
  </si>
  <si>
    <t>1081 - 1014</t>
  </si>
  <si>
    <t>3,5 - 0,5</t>
  </si>
  <si>
    <t>1046 - 917</t>
  </si>
  <si>
    <t>1176 - 1134</t>
  </si>
  <si>
    <t>1170 - 1021</t>
  </si>
  <si>
    <t>Martin Johansen</t>
  </si>
  <si>
    <t>Roger Johansen</t>
  </si>
  <si>
    <t>Fredrik Salhus</t>
  </si>
  <si>
    <t>Steffen Zahl</t>
  </si>
  <si>
    <t>Simon Sivertsen</t>
  </si>
  <si>
    <t>Jens Selnes</t>
  </si>
  <si>
    <t>Hans Richardsen</t>
  </si>
  <si>
    <t>Ove Andre Andersen</t>
  </si>
  <si>
    <t>Dagfinn Anderssen</t>
  </si>
  <si>
    <t>Uke 41</t>
  </si>
  <si>
    <t>1179 - 1097</t>
  </si>
  <si>
    <t>1176 - 1132</t>
  </si>
  <si>
    <t>1140 - 1006</t>
  </si>
  <si>
    <t>Terje Olsen</t>
  </si>
  <si>
    <t>Gunnar Kristoffersen</t>
  </si>
  <si>
    <t>Martin Rask</t>
  </si>
  <si>
    <t>Endre Kløkstad</t>
  </si>
  <si>
    <t>Stian Andreassen</t>
  </si>
  <si>
    <t>Tor Arne Ramsvik</t>
  </si>
  <si>
    <t>Jan-Helge Dahl</t>
  </si>
  <si>
    <t>Cato Emilsen</t>
  </si>
  <si>
    <t>1476 - 1485</t>
  </si>
  <si>
    <t>1637 - 1502</t>
  </si>
  <si>
    <t>1559 - 1600</t>
  </si>
  <si>
    <t>1069 - 999</t>
  </si>
  <si>
    <t>Uke 42</t>
  </si>
  <si>
    <t>1454 - 1614</t>
  </si>
  <si>
    <t>1614 - 1564</t>
  </si>
  <si>
    <t>1406 - 1423</t>
  </si>
  <si>
    <t>1084 - 1346</t>
  </si>
  <si>
    <t>1279 - 990</t>
  </si>
  <si>
    <t>1020 - 1245</t>
  </si>
  <si>
    <t>1150 - 1431</t>
  </si>
  <si>
    <t>1050 - 1092</t>
  </si>
  <si>
    <t>1089 - 1032</t>
  </si>
  <si>
    <t>Kristian Cabildo</t>
  </si>
  <si>
    <t>Bjørn Strøm</t>
  </si>
  <si>
    <t>Martin Namtvedt</t>
  </si>
  <si>
    <t>Thomas Karlsen</t>
  </si>
  <si>
    <t>Kjell Nikolaisen</t>
  </si>
  <si>
    <t>Frode Busterud</t>
  </si>
  <si>
    <t>Mindaugas Kasparavicius</t>
  </si>
  <si>
    <t>Erwin Langejan</t>
  </si>
  <si>
    <t>Thomas Bjørnvåg</t>
  </si>
  <si>
    <t>Uke 43</t>
  </si>
  <si>
    <t>1497 - 1590</t>
  </si>
  <si>
    <t>1201 - 1222</t>
  </si>
  <si>
    <t>1011 - 1177</t>
  </si>
  <si>
    <t>Håvard Mikalsen</t>
  </si>
  <si>
    <t>1513 - 534</t>
  </si>
  <si>
    <t>943 - 1148</t>
  </si>
  <si>
    <t>Kjetil Pettersen</t>
  </si>
  <si>
    <t>Adrian Østrem</t>
  </si>
  <si>
    <t>Aspåsen Curlingklubb</t>
  </si>
  <si>
    <t>1220 - 1000</t>
  </si>
  <si>
    <t>1143 - 1088</t>
  </si>
  <si>
    <t>Even Birkelund</t>
  </si>
  <si>
    <t>Uke 44</t>
  </si>
  <si>
    <t>1443 - 1599</t>
  </si>
  <si>
    <t>1563 - 1384</t>
  </si>
  <si>
    <t>1162 - 964</t>
  </si>
  <si>
    <t>883 - 1272</t>
  </si>
  <si>
    <t>1314 - 996</t>
  </si>
  <si>
    <t>1098 - 1318</t>
  </si>
  <si>
    <t>1013 - 1140</t>
  </si>
  <si>
    <t>1090 - 1232</t>
  </si>
  <si>
    <t>Magne Olsen</t>
  </si>
  <si>
    <t>Roy Arnsen</t>
  </si>
  <si>
    <t>Hanne Aasmo</t>
  </si>
  <si>
    <t>Cecilie Kolden</t>
  </si>
  <si>
    <t>Knut Ellingsen</t>
  </si>
  <si>
    <t>1204 - 1035</t>
  </si>
  <si>
    <t>Uke 45</t>
  </si>
  <si>
    <t>1598 - 1448</t>
  </si>
  <si>
    <t>1183 - 1168</t>
  </si>
  <si>
    <t>985 - 1280</t>
  </si>
  <si>
    <t>928 - 1084</t>
  </si>
  <si>
    <t>1204 - 1213</t>
  </si>
  <si>
    <t>Hans Martin Sylte</t>
  </si>
  <si>
    <t>Jens Balteskar</t>
  </si>
  <si>
    <t>Tor E. Mosti</t>
  </si>
  <si>
    <t>1572 - 1540</t>
  </si>
  <si>
    <t>Uke 46</t>
  </si>
  <si>
    <t>1678 - 1521</t>
  </si>
  <si>
    <t>1524 - 1363</t>
  </si>
  <si>
    <t>1567 - 1601</t>
  </si>
  <si>
    <t>1626 - 1604</t>
  </si>
  <si>
    <t>1159 - 1351</t>
  </si>
  <si>
    <t>1079 - 1052</t>
  </si>
  <si>
    <t>1077 - 1143</t>
  </si>
  <si>
    <t>1012 - 1139</t>
  </si>
  <si>
    <t>Oddgeir Nohr</t>
  </si>
  <si>
    <t>Martin Sivertsen</t>
  </si>
  <si>
    <t>Oskar Kristiansen</t>
  </si>
  <si>
    <t>Eirik Pettersen</t>
  </si>
  <si>
    <t>Uke 47</t>
  </si>
  <si>
    <t>1577 - 1628</t>
  </si>
  <si>
    <t>1614 - 1584</t>
  </si>
  <si>
    <t>1573 - 1635</t>
  </si>
  <si>
    <t>1506 - 1671</t>
  </si>
  <si>
    <t>1183 - 1193</t>
  </si>
  <si>
    <t>1,5 - 2,5</t>
  </si>
  <si>
    <t>1267 - 0</t>
  </si>
  <si>
    <t>1182 - 1048</t>
  </si>
  <si>
    <t>1176 - 1158</t>
  </si>
  <si>
    <t>1194 - 1177</t>
  </si>
  <si>
    <t>Geir Kåre Mortensen</t>
  </si>
  <si>
    <t>Huseyin Cetin</t>
  </si>
  <si>
    <t>Eivind Kaspersen</t>
  </si>
  <si>
    <t>Uke 48</t>
  </si>
  <si>
    <t>1683 - 1684</t>
  </si>
  <si>
    <t>1574 - 1668</t>
  </si>
  <si>
    <t>1549 - 1530</t>
  </si>
  <si>
    <t>2,5 - 1,5</t>
  </si>
  <si>
    <t>1603 - 1633</t>
  </si>
  <si>
    <t>1259 - 1107</t>
  </si>
  <si>
    <t>996 - 1285</t>
  </si>
  <si>
    <t>1102 - 1263</t>
  </si>
  <si>
    <t>1253 - 1091</t>
  </si>
  <si>
    <t>Henry Andorsen</t>
  </si>
  <si>
    <t>Bjørnar Johansen</t>
  </si>
  <si>
    <t>Uke 49</t>
  </si>
  <si>
    <t>1457 - 1563</t>
  </si>
  <si>
    <t>1499 - 1438</t>
  </si>
  <si>
    <t>1520 - 1668</t>
  </si>
  <si>
    <t>1148 - 1281</t>
  </si>
  <si>
    <t>1019 - 1264</t>
  </si>
  <si>
    <t xml:space="preserve">Uke 49 </t>
  </si>
  <si>
    <t>935 - 1184</t>
  </si>
  <si>
    <t>1255 - 1339</t>
  </si>
  <si>
    <t>Julius Storvik</t>
  </si>
  <si>
    <t>Åse Sæbø</t>
  </si>
  <si>
    <t>Jørgen Henriksen</t>
  </si>
  <si>
    <t>Arne Jan Knutsen</t>
  </si>
  <si>
    <t>Uke 50</t>
  </si>
  <si>
    <t>1385 - 1577</t>
  </si>
  <si>
    <t>1528 - 1617</t>
  </si>
  <si>
    <t>1605 - 1463</t>
  </si>
  <si>
    <t>1635 - 1629</t>
  </si>
  <si>
    <t>1243 - 1212</t>
  </si>
  <si>
    <t>907 - 1221</t>
  </si>
  <si>
    <t>1007 - 1142</t>
  </si>
  <si>
    <t>1163 - 1279</t>
  </si>
  <si>
    <t>Renato Panebianco</t>
  </si>
  <si>
    <t>Lennart Severinsen</t>
  </si>
  <si>
    <t>1114 - 1231</t>
  </si>
  <si>
    <t>Siv Wisthus Nohr</t>
  </si>
  <si>
    <t>Nicklas Eriksson</t>
  </si>
  <si>
    <t>Uke 1</t>
  </si>
  <si>
    <t>1334 - 1157</t>
  </si>
  <si>
    <t>1165 - 959</t>
  </si>
  <si>
    <t>0 - 1159</t>
  </si>
  <si>
    <t>1037 - 1224</t>
  </si>
  <si>
    <t>Karine Borgerud</t>
  </si>
  <si>
    <t>Uke 2</t>
  </si>
  <si>
    <t>1513 - 1424</t>
  </si>
  <si>
    <t>1589 - 1654</t>
  </si>
  <si>
    <t>1384 - 1048</t>
  </si>
  <si>
    <t>0 - 1255</t>
  </si>
  <si>
    <t>1131 - 1169</t>
  </si>
  <si>
    <t>0 - 1245</t>
  </si>
  <si>
    <t>1251 - 1391</t>
  </si>
  <si>
    <t>1233 - 1116</t>
  </si>
  <si>
    <t>Uke 3</t>
  </si>
  <si>
    <t>1617 - 1482</t>
  </si>
  <si>
    <t>1556 - 1555</t>
  </si>
  <si>
    <t>1445 - 1556</t>
  </si>
  <si>
    <t>1139 - 1190</t>
  </si>
  <si>
    <t>1198 - 1147</t>
  </si>
  <si>
    <t>1168 - 1145</t>
  </si>
  <si>
    <t>1026 - 1153</t>
  </si>
  <si>
    <t>Mathias Øien</t>
  </si>
  <si>
    <t>Wiggo Nystuen</t>
  </si>
  <si>
    <t>Uke 8</t>
  </si>
  <si>
    <t>1573 - 1567</t>
  </si>
  <si>
    <t>1586 - 1553</t>
  </si>
  <si>
    <t>1220 - 1200</t>
  </si>
  <si>
    <t>1153 - 1305</t>
  </si>
  <si>
    <t>1204 - 908</t>
  </si>
  <si>
    <t>1205 - 1347</t>
  </si>
  <si>
    <t>1163 - 1470</t>
  </si>
  <si>
    <t>Uke 9</t>
  </si>
  <si>
    <t>1666 - 1485</t>
  </si>
  <si>
    <t>1493 - 1600</t>
  </si>
  <si>
    <t>1313 - 1262</t>
  </si>
  <si>
    <t>0 - 701</t>
  </si>
  <si>
    <t>952 - 1107</t>
  </si>
  <si>
    <t>1267 - 1182</t>
  </si>
  <si>
    <t>E. Johan Henriksen</t>
  </si>
  <si>
    <t>Morten Wule</t>
  </si>
  <si>
    <t>Theo Ludvigsen</t>
  </si>
  <si>
    <t>Uke 10</t>
  </si>
  <si>
    <t>1620 - 1486</t>
  </si>
  <si>
    <t>1618 - 1528</t>
  </si>
  <si>
    <t>1426 - 1564</t>
  </si>
  <si>
    <t>1254 - 1106</t>
  </si>
  <si>
    <t>1073 - 1150</t>
  </si>
  <si>
    <t>882 - 1225</t>
  </si>
  <si>
    <t>1309 - 1482</t>
  </si>
  <si>
    <t>1133 - 1251</t>
  </si>
  <si>
    <t>John Chr. Haavin</t>
  </si>
  <si>
    <t>Uke 11</t>
  </si>
  <si>
    <t>1657 - 1633</t>
  </si>
  <si>
    <t>1639 - 1606</t>
  </si>
  <si>
    <t>Uke 12</t>
  </si>
  <si>
    <t>1515 - 1638</t>
  </si>
  <si>
    <t>1166 - 1112</t>
  </si>
  <si>
    <t>Uke 13</t>
  </si>
  <si>
    <t>1645 - 1648</t>
  </si>
  <si>
    <t>1610 - 1582</t>
  </si>
  <si>
    <t>1538 - 1610</t>
  </si>
  <si>
    <t>1257 - 1265</t>
  </si>
  <si>
    <t>1128 - 0</t>
  </si>
  <si>
    <t>0 - 1238</t>
  </si>
  <si>
    <t>1339 - 1004</t>
  </si>
  <si>
    <t>Erling Henriksen</t>
  </si>
  <si>
    <t>Jenuantas Kasparavicius</t>
  </si>
  <si>
    <t>Knut Tore Arntzen</t>
  </si>
  <si>
    <t>Uke 15</t>
  </si>
  <si>
    <t>773 - 1253</t>
  </si>
  <si>
    <t>968 - 1104</t>
  </si>
  <si>
    <t>0 - 1342</t>
  </si>
  <si>
    <t>1343 - 1221</t>
  </si>
  <si>
    <t>Uke 16</t>
  </si>
  <si>
    <t>1255 - 1297</t>
  </si>
  <si>
    <t>1164 - 1257</t>
  </si>
  <si>
    <t>0 - 1322</t>
  </si>
  <si>
    <t>1080 - 1222</t>
  </si>
  <si>
    <t>1257 - 1194</t>
  </si>
  <si>
    <t>1454 - 1177</t>
  </si>
  <si>
    <t>Ola Storvik</t>
  </si>
  <si>
    <t>Uke 17</t>
  </si>
  <si>
    <t>1578 - 1568</t>
  </si>
  <si>
    <t>1549 - 1253</t>
  </si>
  <si>
    <t>1531 - 1627</t>
  </si>
</sst>
</file>

<file path=xl/styles.xml><?xml version="1.0" encoding="utf-8"?>
<styleSheet xmlns="http://schemas.openxmlformats.org/spreadsheetml/2006/main">
  <numFmts count="3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  <numFmt numFmtId="185" formatCode="[$-414]dddd\ d\.\ mmmm\ yyyy"/>
  </numFmts>
  <fonts count="9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4"/>
      <color indexed="40"/>
      <name val="Kolibri"/>
      <family val="0"/>
    </font>
    <font>
      <sz val="20"/>
      <color indexed="40"/>
      <name val="Kolibri"/>
      <family val="0"/>
    </font>
    <font>
      <b/>
      <i/>
      <sz val="16"/>
      <color indexed="8"/>
      <name val="Kolibri"/>
      <family val="0"/>
    </font>
    <font>
      <sz val="10"/>
      <color indexed="8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i/>
      <sz val="12"/>
      <color indexed="10"/>
      <name val="Kolibri"/>
      <family val="0"/>
    </font>
    <font>
      <sz val="14"/>
      <color indexed="12"/>
      <name val="Times New Roman"/>
      <family val="1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i/>
      <sz val="12"/>
      <color rgb="FFFF0000"/>
      <name val="Kolibri"/>
      <family val="0"/>
    </font>
    <font>
      <sz val="14"/>
      <color rgb="FF0000FF"/>
      <name val="Times New Roman"/>
      <family val="1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2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3" borderId="1" applyNumberFormat="0" applyAlignment="0" applyProtection="0"/>
    <xf numFmtId="0" fontId="81" fillId="0" borderId="2" applyNumberFormat="0" applyFill="0" applyAlignment="0" applyProtection="0"/>
    <xf numFmtId="171" fontId="0" fillId="0" borderId="0" applyFont="0" applyFill="0" applyBorder="0" applyAlignment="0" applyProtection="0"/>
    <xf numFmtId="0" fontId="82" fillId="24" borderId="3" applyNumberFormat="0" applyAlignment="0" applyProtection="0"/>
    <xf numFmtId="0" fontId="0" fillId="25" borderId="4" applyNumberFormat="0" applyFont="0" applyAlignment="0" applyProtection="0"/>
    <xf numFmtId="0" fontId="83" fillId="26" borderId="0" applyNumberFormat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69" fontId="0" fillId="0" borderId="0" applyFont="0" applyFill="0" applyBorder="0" applyAlignment="0" applyProtection="0"/>
    <xf numFmtId="0" fontId="89" fillId="20" borderId="9" applyNumberFormat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80" fontId="6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/>
    </xf>
    <xf numFmtId="180" fontId="14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80" fontId="22" fillId="33" borderId="0" xfId="0" applyNumberFormat="1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180" fontId="23" fillId="33" borderId="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49" fontId="31" fillId="33" borderId="1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right"/>
    </xf>
    <xf numFmtId="180" fontId="33" fillId="33" borderId="0" xfId="0" applyNumberFormat="1" applyFont="1" applyFill="1" applyBorder="1" applyAlignment="1">
      <alignment horizontal="right" vertical="center"/>
    </xf>
    <xf numFmtId="180" fontId="33" fillId="33" borderId="0" xfId="0" applyNumberFormat="1" applyFont="1" applyFill="1" applyBorder="1" applyAlignment="1">
      <alignment horizontal="right"/>
    </xf>
    <xf numFmtId="0" fontId="32" fillId="33" borderId="0" xfId="0" applyFont="1" applyFill="1" applyBorder="1" applyAlignment="1">
      <alignment horizontal="center"/>
    </xf>
    <xf numFmtId="0" fontId="32" fillId="33" borderId="11" xfId="0" applyFont="1" applyFill="1" applyBorder="1" applyAlignment="1">
      <alignment/>
    </xf>
    <xf numFmtId="0" fontId="32" fillId="33" borderId="11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right"/>
    </xf>
    <xf numFmtId="180" fontId="33" fillId="33" borderId="11" xfId="0" applyNumberFormat="1" applyFont="1" applyFill="1" applyBorder="1" applyAlignment="1">
      <alignment horizontal="right" vertical="center"/>
    </xf>
    <xf numFmtId="180" fontId="33" fillId="33" borderId="11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21" fillId="33" borderId="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33" borderId="0" xfId="0" applyFont="1" applyFill="1" applyBorder="1" applyAlignment="1">
      <alignment horizontal="right"/>
    </xf>
    <xf numFmtId="180" fontId="35" fillId="33" borderId="12" xfId="0" applyNumberFormat="1" applyFont="1" applyFill="1" applyBorder="1" applyAlignment="1">
      <alignment horizontal="right"/>
    </xf>
    <xf numFmtId="180" fontId="15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/>
    </xf>
    <xf numFmtId="0" fontId="39" fillId="33" borderId="13" xfId="0" applyFont="1" applyFill="1" applyBorder="1" applyAlignment="1">
      <alignment/>
    </xf>
    <xf numFmtId="0" fontId="40" fillId="33" borderId="13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right"/>
    </xf>
    <xf numFmtId="0" fontId="37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33" borderId="11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center"/>
    </xf>
    <xf numFmtId="2" fontId="24" fillId="33" borderId="11" xfId="0" applyNumberFormat="1" applyFont="1" applyFill="1" applyBorder="1" applyAlignment="1">
      <alignment horizontal="right"/>
    </xf>
    <xf numFmtId="2" fontId="16" fillId="33" borderId="0" xfId="0" applyNumberFormat="1" applyFont="1" applyFill="1" applyBorder="1" applyAlignment="1">
      <alignment horizontal="right"/>
    </xf>
    <xf numFmtId="0" fontId="24" fillId="33" borderId="0" xfId="0" applyFont="1" applyFill="1" applyBorder="1" applyAlignment="1">
      <alignment horizontal="left"/>
    </xf>
    <xf numFmtId="0" fontId="4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horizontal="center"/>
    </xf>
    <xf numFmtId="180" fontId="35" fillId="33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/>
    </xf>
    <xf numFmtId="0" fontId="91" fillId="0" borderId="0" xfId="0" applyFont="1" applyAlignment="1">
      <alignment horizontal="left" vertical="center"/>
    </xf>
    <xf numFmtId="0" fontId="35" fillId="33" borderId="14" xfId="0" applyFont="1" applyFill="1" applyBorder="1" applyAlignment="1">
      <alignment horizontal="center"/>
    </xf>
    <xf numFmtId="180" fontId="35" fillId="33" borderId="14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left"/>
    </xf>
    <xf numFmtId="2" fontId="16" fillId="33" borderId="11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4" fontId="93" fillId="33" borderId="0" xfId="0" applyNumberFormat="1" applyFont="1" applyFill="1" applyBorder="1" applyAlignment="1">
      <alignment horizontal="center" vertical="center"/>
    </xf>
    <xf numFmtId="0" fontId="94" fillId="33" borderId="0" xfId="0" applyFont="1" applyFill="1" applyAlignment="1">
      <alignment/>
    </xf>
    <xf numFmtId="1" fontId="48" fillId="33" borderId="0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4" fillId="33" borderId="1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34" fillId="33" borderId="15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5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5" fillId="33" borderId="14" xfId="0" applyFont="1" applyFill="1" applyBorder="1" applyAlignment="1">
      <alignment/>
    </xf>
    <xf numFmtId="0" fontId="0" fillId="0" borderId="14" xfId="0" applyBorder="1" applyAlignment="1">
      <alignment/>
    </xf>
    <xf numFmtId="0" fontId="95" fillId="33" borderId="0" xfId="0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47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6" fillId="33" borderId="0" xfId="0" applyFont="1" applyFill="1" applyAlignment="1">
      <alignment horizontal="center"/>
    </xf>
    <xf numFmtId="0" fontId="97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/>
    </xf>
    <xf numFmtId="0" fontId="98" fillId="33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52"/>
  <sheetViews>
    <sheetView tabSelected="1"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22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4"/>
      <c r="Q1" s="100">
        <v>45041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29">
        <v>1</v>
      </c>
      <c r="B3" s="27"/>
      <c r="C3" s="44" t="s">
        <v>19</v>
      </c>
      <c r="D3" s="49"/>
      <c r="E3" s="49">
        <v>20</v>
      </c>
      <c r="F3" s="49"/>
      <c r="G3" s="49">
        <v>13</v>
      </c>
      <c r="H3" s="49">
        <v>3</v>
      </c>
      <c r="I3" s="49">
        <v>4</v>
      </c>
      <c r="J3" s="49"/>
      <c r="K3" s="46">
        <v>31813</v>
      </c>
      <c r="L3" s="46"/>
      <c r="M3" s="47">
        <f>K3/180</f>
        <v>176.73888888888888</v>
      </c>
      <c r="N3" s="46"/>
      <c r="O3" s="48">
        <v>52.5</v>
      </c>
      <c r="P3" s="102"/>
      <c r="Q3" s="111" t="s">
        <v>31</v>
      </c>
      <c r="R3" s="112"/>
      <c r="S3" s="113"/>
      <c r="T3" s="114" t="s">
        <v>12</v>
      </c>
      <c r="U3" s="115"/>
      <c r="V3" s="115"/>
      <c r="W3" s="115"/>
      <c r="X3" s="116"/>
      <c r="Y3" s="56">
        <v>246</v>
      </c>
      <c r="Z3" s="60"/>
      <c r="AA3" s="7"/>
      <c r="AB3" s="8"/>
      <c r="AC3" s="9"/>
      <c r="AD3" s="109" t="s">
        <v>0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1:40" ht="27.75">
      <c r="A4" s="29">
        <v>2</v>
      </c>
      <c r="B4" s="29"/>
      <c r="C4" s="44" t="s">
        <v>18</v>
      </c>
      <c r="D4" s="49"/>
      <c r="E4" s="49">
        <v>20</v>
      </c>
      <c r="F4" s="49"/>
      <c r="G4" s="49">
        <v>12</v>
      </c>
      <c r="H4" s="49">
        <v>4</v>
      </c>
      <c r="I4" s="49">
        <v>4</v>
      </c>
      <c r="J4" s="49"/>
      <c r="K4" s="46">
        <v>31563</v>
      </c>
      <c r="L4" s="46"/>
      <c r="M4" s="47">
        <f>K4/180</f>
        <v>175.35</v>
      </c>
      <c r="N4" s="46"/>
      <c r="O4" s="48">
        <v>51.5</v>
      </c>
      <c r="P4" s="102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12</v>
      </c>
      <c r="D5" s="49" t="s">
        <v>0</v>
      </c>
      <c r="E5" s="49">
        <v>20</v>
      </c>
      <c r="F5" s="49"/>
      <c r="G5" s="49">
        <v>8</v>
      </c>
      <c r="H5" s="49">
        <v>4</v>
      </c>
      <c r="I5" s="49">
        <v>8</v>
      </c>
      <c r="J5" s="49"/>
      <c r="K5" s="46">
        <v>31501</v>
      </c>
      <c r="L5" s="46"/>
      <c r="M5" s="47">
        <f>K5/180</f>
        <v>175.00555555555556</v>
      </c>
      <c r="N5" s="46"/>
      <c r="O5" s="48">
        <v>42</v>
      </c>
      <c r="P5" s="102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63</v>
      </c>
      <c r="D6" s="49"/>
      <c r="E6" s="49">
        <v>20</v>
      </c>
      <c r="F6" s="49"/>
      <c r="G6" s="49">
        <v>7</v>
      </c>
      <c r="H6" s="49">
        <v>2</v>
      </c>
      <c r="I6" s="49">
        <v>11</v>
      </c>
      <c r="J6" s="49"/>
      <c r="K6" s="46">
        <v>30529</v>
      </c>
      <c r="L6" s="46"/>
      <c r="M6" s="47">
        <f>K6/180</f>
        <v>169.60555555555555</v>
      </c>
      <c r="N6" s="46"/>
      <c r="O6" s="48">
        <v>35</v>
      </c>
      <c r="P6" s="102"/>
      <c r="Q6" s="111" t="s">
        <v>25</v>
      </c>
      <c r="R6" s="112"/>
      <c r="S6" s="113"/>
      <c r="T6" s="114" t="s">
        <v>18</v>
      </c>
      <c r="U6" s="115"/>
      <c r="V6" s="115"/>
      <c r="W6" s="115"/>
      <c r="X6" s="116"/>
      <c r="Y6" s="56">
        <v>624</v>
      </c>
      <c r="Z6" s="64">
        <f>Y6/3</f>
        <v>208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55" t="s">
        <v>20</v>
      </c>
      <c r="D7" s="49"/>
      <c r="E7" s="49">
        <v>20</v>
      </c>
      <c r="F7" s="49"/>
      <c r="G7" s="49">
        <v>5</v>
      </c>
      <c r="H7" s="49">
        <v>2</v>
      </c>
      <c r="I7" s="49">
        <v>13</v>
      </c>
      <c r="J7" s="49"/>
      <c r="K7" s="46">
        <v>29357</v>
      </c>
      <c r="L7" s="46"/>
      <c r="M7" s="47">
        <f>K7/174</f>
        <v>168.7183908045977</v>
      </c>
      <c r="N7" s="46">
        <v>0</v>
      </c>
      <c r="O7" s="48">
        <v>29.5</v>
      </c>
      <c r="P7" s="102"/>
      <c r="Q7" s="61"/>
      <c r="R7" s="61"/>
      <c r="S7" s="61"/>
      <c r="T7" s="61"/>
      <c r="U7" s="61"/>
      <c r="V7" s="61"/>
      <c r="W7" s="61"/>
      <c r="X7" s="61"/>
      <c r="Y7" s="61"/>
      <c r="Z7" s="61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17</v>
      </c>
      <c r="D8" s="44"/>
      <c r="E8" s="49">
        <v>20</v>
      </c>
      <c r="F8" s="49"/>
      <c r="G8" s="49">
        <v>6</v>
      </c>
      <c r="H8" s="49">
        <v>1</v>
      </c>
      <c r="I8" s="49">
        <v>13</v>
      </c>
      <c r="J8" s="49"/>
      <c r="K8" s="46">
        <v>30076</v>
      </c>
      <c r="L8" s="46"/>
      <c r="M8" s="47">
        <f>K8/180</f>
        <v>167.0888888888889</v>
      </c>
      <c r="N8" s="46"/>
      <c r="O8" s="48">
        <v>29.5</v>
      </c>
      <c r="P8" s="102"/>
      <c r="Q8" s="26" t="s">
        <v>22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/>
      <c r="B9" s="29"/>
      <c r="C9" s="44"/>
      <c r="D9" s="49"/>
      <c r="E9" s="49"/>
      <c r="F9" s="49"/>
      <c r="G9" s="49"/>
      <c r="H9" s="49"/>
      <c r="I9" s="49"/>
      <c r="J9" s="49"/>
      <c r="K9" s="46"/>
      <c r="L9" s="46"/>
      <c r="M9" s="47"/>
      <c r="N9" s="46"/>
      <c r="O9" s="48"/>
      <c r="P9" s="28"/>
      <c r="Q9" s="117" t="s">
        <v>63</v>
      </c>
      <c r="R9" s="118"/>
      <c r="S9" s="118"/>
      <c r="T9" s="118"/>
      <c r="U9" s="118"/>
      <c r="V9" s="118"/>
      <c r="W9" s="118"/>
      <c r="X9" s="119"/>
      <c r="Y9" s="56">
        <v>615</v>
      </c>
      <c r="Z9" s="64">
        <f>Y9/3</f>
        <v>205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/>
      <c r="B10" s="29"/>
      <c r="C10" s="44"/>
      <c r="D10" s="45"/>
      <c r="E10" s="45"/>
      <c r="F10" s="45"/>
      <c r="G10" s="45"/>
      <c r="H10" s="45"/>
      <c r="I10" s="45"/>
      <c r="J10" s="45"/>
      <c r="K10" s="46"/>
      <c r="L10" s="46"/>
      <c r="M10" s="47"/>
      <c r="N10" s="46"/>
      <c r="O10" s="48"/>
      <c r="P10" s="28"/>
      <c r="Q10" s="120"/>
      <c r="R10" s="121"/>
      <c r="S10" s="121"/>
      <c r="T10" s="121"/>
      <c r="U10" s="121"/>
      <c r="V10" s="121"/>
      <c r="W10" s="121"/>
      <c r="X10" s="121"/>
      <c r="Y10" s="92"/>
      <c r="Z10" s="93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94" t="s">
        <v>15</v>
      </c>
      <c r="B11" s="33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0"/>
      <c r="Q11" s="26" t="s">
        <v>5</v>
      </c>
      <c r="R11" s="57"/>
      <c r="S11" s="58"/>
      <c r="T11" s="58"/>
      <c r="U11" s="58"/>
      <c r="V11" s="58"/>
      <c r="W11" s="58"/>
      <c r="X11" s="58"/>
      <c r="Y11" s="31" t="s">
        <v>1</v>
      </c>
      <c r="Z11" s="65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7" t="s">
        <v>63</v>
      </c>
      <c r="R12" s="118"/>
      <c r="S12" s="118"/>
      <c r="T12" s="118"/>
      <c r="U12" s="118"/>
      <c r="V12" s="118"/>
      <c r="W12" s="118"/>
      <c r="X12" s="119"/>
      <c r="Y12" s="56">
        <v>1684</v>
      </c>
      <c r="Z12" s="64">
        <f>Y12/9</f>
        <v>187.11111111111111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01" t="s">
        <v>359</v>
      </c>
      <c r="B13" s="14"/>
      <c r="C13" s="41" t="s">
        <v>63</v>
      </c>
      <c r="D13" s="42"/>
      <c r="E13" s="103" t="s">
        <v>19</v>
      </c>
      <c r="F13" s="104"/>
      <c r="G13" s="104"/>
      <c r="H13" s="104"/>
      <c r="I13" s="105"/>
      <c r="J13" s="106" t="s">
        <v>360</v>
      </c>
      <c r="K13" s="107"/>
      <c r="L13" s="108"/>
      <c r="M13" s="43" t="s">
        <v>33</v>
      </c>
      <c r="N13" s="16"/>
      <c r="O13" s="16"/>
      <c r="P13" s="16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1"/>
      <c r="B14" s="14"/>
      <c r="C14" s="41" t="s">
        <v>20</v>
      </c>
      <c r="D14" s="42"/>
      <c r="E14" s="103" t="s">
        <v>17</v>
      </c>
      <c r="F14" s="104"/>
      <c r="G14" s="104"/>
      <c r="H14" s="104"/>
      <c r="I14" s="105"/>
      <c r="J14" s="106" t="s">
        <v>361</v>
      </c>
      <c r="K14" s="107"/>
      <c r="L14" s="108"/>
      <c r="M14" s="43" t="s">
        <v>33</v>
      </c>
      <c r="N14" s="16"/>
      <c r="O14" s="16"/>
      <c r="P14" s="16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1"/>
      <c r="B15" s="14"/>
      <c r="C15" s="41" t="s">
        <v>18</v>
      </c>
      <c r="D15" s="42"/>
      <c r="E15" s="103" t="s">
        <v>12</v>
      </c>
      <c r="F15" s="104"/>
      <c r="G15" s="104"/>
      <c r="H15" s="104"/>
      <c r="I15" s="105"/>
      <c r="J15" s="106" t="s">
        <v>362</v>
      </c>
      <c r="K15" s="107"/>
      <c r="L15" s="108"/>
      <c r="M15" s="43" t="s">
        <v>120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 t="s">
        <v>335</v>
      </c>
      <c r="B16" s="14"/>
      <c r="C16" s="41" t="s">
        <v>12</v>
      </c>
      <c r="D16" s="42"/>
      <c r="E16" s="103" t="s">
        <v>17</v>
      </c>
      <c r="F16" s="104"/>
      <c r="G16" s="104"/>
      <c r="H16" s="104"/>
      <c r="I16" s="105"/>
      <c r="J16" s="106" t="s">
        <v>336</v>
      </c>
      <c r="K16" s="107"/>
      <c r="L16" s="108"/>
      <c r="M16" s="43" t="s">
        <v>120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/>
      <c r="B17" s="14"/>
      <c r="C17" s="41" t="s">
        <v>19</v>
      </c>
      <c r="D17" s="42"/>
      <c r="E17" s="103" t="s">
        <v>20</v>
      </c>
      <c r="F17" s="104"/>
      <c r="G17" s="104"/>
      <c r="H17" s="104"/>
      <c r="I17" s="105"/>
      <c r="J17" s="106" t="s">
        <v>337</v>
      </c>
      <c r="K17" s="107"/>
      <c r="L17" s="108"/>
      <c r="M17" s="43" t="s">
        <v>41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/>
      <c r="B18" s="14"/>
      <c r="C18" s="41" t="s">
        <v>63</v>
      </c>
      <c r="D18" s="42"/>
      <c r="E18" s="103" t="s">
        <v>18</v>
      </c>
      <c r="F18" s="104"/>
      <c r="G18" s="104"/>
      <c r="H18" s="104"/>
      <c r="I18" s="105"/>
      <c r="J18" s="106" t="s">
        <v>338</v>
      </c>
      <c r="K18" s="107"/>
      <c r="L18" s="108"/>
      <c r="M18" s="43" t="s">
        <v>35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 t="s">
        <v>332</v>
      </c>
      <c r="B19" s="14"/>
      <c r="C19" s="41" t="s">
        <v>18</v>
      </c>
      <c r="D19" s="42"/>
      <c r="E19" s="103" t="s">
        <v>19</v>
      </c>
      <c r="F19" s="104"/>
      <c r="G19" s="104"/>
      <c r="H19" s="104"/>
      <c r="I19" s="105"/>
      <c r="J19" s="106" t="s">
        <v>333</v>
      </c>
      <c r="K19" s="107"/>
      <c r="L19" s="108"/>
      <c r="M19" s="43" t="s">
        <v>35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 t="s">
        <v>329</v>
      </c>
      <c r="B20" s="14"/>
      <c r="C20" s="41" t="s">
        <v>19</v>
      </c>
      <c r="D20" s="42"/>
      <c r="E20" s="103" t="s">
        <v>12</v>
      </c>
      <c r="F20" s="104"/>
      <c r="G20" s="104"/>
      <c r="H20" s="104"/>
      <c r="I20" s="105"/>
      <c r="J20" s="106" t="s">
        <v>330</v>
      </c>
      <c r="K20" s="107"/>
      <c r="L20" s="108"/>
      <c r="M20" s="43" t="s">
        <v>33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/>
      <c r="B21" s="14"/>
      <c r="C21" s="41" t="s">
        <v>20</v>
      </c>
      <c r="D21" s="42"/>
      <c r="E21" s="103" t="s">
        <v>18</v>
      </c>
      <c r="F21" s="104"/>
      <c r="G21" s="104"/>
      <c r="H21" s="104"/>
      <c r="I21" s="105"/>
      <c r="J21" s="106" t="s">
        <v>331</v>
      </c>
      <c r="K21" s="107"/>
      <c r="L21" s="108"/>
      <c r="M21" s="43" t="s">
        <v>120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 t="s">
        <v>319</v>
      </c>
      <c r="B22" s="14"/>
      <c r="C22" s="41" t="s">
        <v>18</v>
      </c>
      <c r="D22" s="42"/>
      <c r="E22" s="103" t="s">
        <v>17</v>
      </c>
      <c r="F22" s="104"/>
      <c r="G22" s="104"/>
      <c r="H22" s="104"/>
      <c r="I22" s="105"/>
      <c r="J22" s="106" t="s">
        <v>320</v>
      </c>
      <c r="K22" s="107"/>
      <c r="L22" s="108"/>
      <c r="M22" s="43" t="s">
        <v>41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/>
      <c r="B23" s="14"/>
      <c r="C23" s="41" t="s">
        <v>19</v>
      </c>
      <c r="D23" s="42"/>
      <c r="E23" s="103" t="s">
        <v>12</v>
      </c>
      <c r="F23" s="104"/>
      <c r="G23" s="104"/>
      <c r="H23" s="104"/>
      <c r="I23" s="105"/>
      <c r="J23" s="106" t="s">
        <v>321</v>
      </c>
      <c r="K23" s="107"/>
      <c r="L23" s="108"/>
      <c r="M23" s="43" t="s">
        <v>33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/>
      <c r="B24" s="14"/>
      <c r="C24" s="41" t="s">
        <v>20</v>
      </c>
      <c r="D24" s="42"/>
      <c r="E24" s="103" t="s">
        <v>63</v>
      </c>
      <c r="F24" s="104"/>
      <c r="G24" s="104"/>
      <c r="H24" s="104"/>
      <c r="I24" s="105"/>
      <c r="J24" s="106" t="s">
        <v>322</v>
      </c>
      <c r="K24" s="107"/>
      <c r="L24" s="108"/>
      <c r="M24" s="43" t="s">
        <v>14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 t="s">
        <v>309</v>
      </c>
      <c r="B25" s="14"/>
      <c r="C25" s="41" t="s">
        <v>12</v>
      </c>
      <c r="D25" s="42"/>
      <c r="E25" s="103" t="s">
        <v>63</v>
      </c>
      <c r="F25" s="104"/>
      <c r="G25" s="104"/>
      <c r="H25" s="104"/>
      <c r="I25" s="105"/>
      <c r="J25" s="106" t="s">
        <v>310</v>
      </c>
      <c r="K25" s="107"/>
      <c r="L25" s="108"/>
      <c r="M25" s="43" t="s">
        <v>33</v>
      </c>
      <c r="N25" s="16"/>
      <c r="O25" s="16"/>
      <c r="P25" s="16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/>
      <c r="B26" s="14"/>
      <c r="C26" s="41" t="s">
        <v>17</v>
      </c>
      <c r="D26" s="42"/>
      <c r="E26" s="103" t="s">
        <v>19</v>
      </c>
      <c r="F26" s="104"/>
      <c r="G26" s="104"/>
      <c r="H26" s="104"/>
      <c r="I26" s="105"/>
      <c r="J26" s="106" t="s">
        <v>311</v>
      </c>
      <c r="K26" s="107"/>
      <c r="L26" s="108"/>
      <c r="M26" s="43" t="s">
        <v>35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 t="s">
        <v>301</v>
      </c>
      <c r="B27" s="14"/>
      <c r="C27" s="41" t="s">
        <v>12</v>
      </c>
      <c r="D27" s="42"/>
      <c r="E27" s="103" t="s">
        <v>20</v>
      </c>
      <c r="F27" s="104"/>
      <c r="G27" s="104"/>
      <c r="H27" s="104"/>
      <c r="I27" s="105"/>
      <c r="J27" s="106" t="s">
        <v>302</v>
      </c>
      <c r="K27" s="107"/>
      <c r="L27" s="108"/>
      <c r="M27" s="43" t="s">
        <v>33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/>
      <c r="B28" s="14"/>
      <c r="C28" s="41" t="s">
        <v>17</v>
      </c>
      <c r="D28" s="42"/>
      <c r="E28" s="103" t="s">
        <v>63</v>
      </c>
      <c r="F28" s="104"/>
      <c r="G28" s="104"/>
      <c r="H28" s="104"/>
      <c r="I28" s="105"/>
      <c r="J28" s="106" t="s">
        <v>303</v>
      </c>
      <c r="K28" s="107"/>
      <c r="L28" s="108"/>
      <c r="M28" s="43" t="s">
        <v>33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 t="s">
        <v>291</v>
      </c>
      <c r="B29" s="14"/>
      <c r="C29" s="41" t="s">
        <v>12</v>
      </c>
      <c r="D29" s="42"/>
      <c r="E29" s="103" t="s">
        <v>17</v>
      </c>
      <c r="F29" s="104"/>
      <c r="G29" s="104"/>
      <c r="H29" s="104"/>
      <c r="I29" s="105"/>
      <c r="J29" s="106" t="s">
        <v>292</v>
      </c>
      <c r="K29" s="107"/>
      <c r="L29" s="108"/>
      <c r="M29" s="43" t="s">
        <v>41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/>
      <c r="B30" s="14"/>
      <c r="C30" s="41" t="s">
        <v>63</v>
      </c>
      <c r="D30" s="42"/>
      <c r="E30" s="103" t="s">
        <v>18</v>
      </c>
      <c r="F30" s="104"/>
      <c r="G30" s="104"/>
      <c r="H30" s="104"/>
      <c r="I30" s="105"/>
      <c r="J30" s="106" t="s">
        <v>293</v>
      </c>
      <c r="K30" s="107"/>
      <c r="L30" s="108"/>
      <c r="M30" s="43" t="s">
        <v>33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/>
      <c r="B31" s="14"/>
      <c r="C31" s="41" t="s">
        <v>19</v>
      </c>
      <c r="D31" s="42"/>
      <c r="E31" s="103" t="s">
        <v>20</v>
      </c>
      <c r="F31" s="104"/>
      <c r="G31" s="104"/>
      <c r="H31" s="104"/>
      <c r="I31" s="105"/>
      <c r="J31" s="106" t="s">
        <v>294</v>
      </c>
      <c r="K31" s="107"/>
      <c r="L31" s="108"/>
      <c r="M31" s="43" t="s">
        <v>14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 t="s">
        <v>282</v>
      </c>
      <c r="B32" s="14"/>
      <c r="C32" s="41" t="s">
        <v>20</v>
      </c>
      <c r="D32" s="42"/>
      <c r="E32" s="103" t="s">
        <v>63</v>
      </c>
      <c r="F32" s="104"/>
      <c r="G32" s="104"/>
      <c r="H32" s="104"/>
      <c r="I32" s="105"/>
      <c r="J32" s="106" t="s">
        <v>283</v>
      </c>
      <c r="K32" s="107"/>
      <c r="L32" s="108"/>
      <c r="M32" s="43" t="s">
        <v>33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/>
      <c r="B33" s="14"/>
      <c r="C33" s="41" t="s">
        <v>18</v>
      </c>
      <c r="D33" s="42"/>
      <c r="E33" s="103" t="s">
        <v>17</v>
      </c>
      <c r="F33" s="104"/>
      <c r="G33" s="104"/>
      <c r="H33" s="104"/>
      <c r="I33" s="105"/>
      <c r="J33" s="106" t="s">
        <v>284</v>
      </c>
      <c r="K33" s="107"/>
      <c r="L33" s="108"/>
      <c r="M33" s="43" t="s">
        <v>35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 t="s">
        <v>262</v>
      </c>
      <c r="B34" s="14"/>
      <c r="C34" s="41" t="s">
        <v>20</v>
      </c>
      <c r="D34" s="42"/>
      <c r="E34" s="103" t="s">
        <v>17</v>
      </c>
      <c r="F34" s="104"/>
      <c r="G34" s="104"/>
      <c r="H34" s="104"/>
      <c r="I34" s="105"/>
      <c r="J34" s="106" t="s">
        <v>263</v>
      </c>
      <c r="K34" s="107"/>
      <c r="L34" s="108"/>
      <c r="M34" s="43" t="s">
        <v>35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/>
      <c r="B35" s="14"/>
      <c r="C35" s="41" t="s">
        <v>63</v>
      </c>
      <c r="D35" s="42"/>
      <c r="E35" s="103" t="s">
        <v>19</v>
      </c>
      <c r="F35" s="104"/>
      <c r="G35" s="104"/>
      <c r="H35" s="104"/>
      <c r="I35" s="105"/>
      <c r="J35" s="106" t="s">
        <v>264</v>
      </c>
      <c r="K35" s="107"/>
      <c r="L35" s="108"/>
      <c r="M35" s="43" t="s">
        <v>35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/>
      <c r="B36" s="14"/>
      <c r="C36" s="41" t="s">
        <v>19</v>
      </c>
      <c r="D36" s="42"/>
      <c r="E36" s="103" t="s">
        <v>63</v>
      </c>
      <c r="F36" s="104"/>
      <c r="G36" s="104"/>
      <c r="H36" s="104"/>
      <c r="I36" s="105"/>
      <c r="J36" s="106" t="s">
        <v>265</v>
      </c>
      <c r="K36" s="107"/>
      <c r="L36" s="108"/>
      <c r="M36" s="43" t="s">
        <v>33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18</v>
      </c>
      <c r="D37" s="42"/>
      <c r="E37" s="103" t="s">
        <v>12</v>
      </c>
      <c r="F37" s="104"/>
      <c r="G37" s="104"/>
      <c r="H37" s="104"/>
      <c r="I37" s="105"/>
      <c r="J37" s="106" t="s">
        <v>266</v>
      </c>
      <c r="K37" s="107"/>
      <c r="L37" s="108"/>
      <c r="M37" s="43" t="s">
        <v>33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 t="s">
        <v>249</v>
      </c>
      <c r="B38" s="14"/>
      <c r="C38" s="41" t="s">
        <v>17</v>
      </c>
      <c r="D38" s="42"/>
      <c r="E38" s="103" t="s">
        <v>19</v>
      </c>
      <c r="F38" s="104"/>
      <c r="G38" s="104"/>
      <c r="H38" s="104"/>
      <c r="I38" s="105"/>
      <c r="J38" s="106" t="s">
        <v>250</v>
      </c>
      <c r="K38" s="107"/>
      <c r="L38" s="108"/>
      <c r="M38" s="43" t="s">
        <v>14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/>
      <c r="B39" s="14"/>
      <c r="C39" s="41" t="s">
        <v>12</v>
      </c>
      <c r="D39" s="42"/>
      <c r="E39" s="103" t="s">
        <v>63</v>
      </c>
      <c r="F39" s="104"/>
      <c r="G39" s="104"/>
      <c r="H39" s="104"/>
      <c r="I39" s="105"/>
      <c r="J39" s="106" t="s">
        <v>251</v>
      </c>
      <c r="K39" s="107"/>
      <c r="L39" s="108"/>
      <c r="M39" s="43" t="s">
        <v>33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/>
      <c r="B40" s="14"/>
      <c r="C40" s="41" t="s">
        <v>20</v>
      </c>
      <c r="D40" s="42"/>
      <c r="E40" s="103" t="s">
        <v>18</v>
      </c>
      <c r="F40" s="104"/>
      <c r="G40" s="104"/>
      <c r="H40" s="104"/>
      <c r="I40" s="105"/>
      <c r="J40" s="106" t="s">
        <v>252</v>
      </c>
      <c r="K40" s="107"/>
      <c r="L40" s="108"/>
      <c r="M40" s="43" t="s">
        <v>14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 t="s">
        <v>237</v>
      </c>
      <c r="B41" s="14"/>
      <c r="C41" s="41" t="s">
        <v>19</v>
      </c>
      <c r="D41" s="42"/>
      <c r="E41" s="103" t="s">
        <v>63</v>
      </c>
      <c r="F41" s="104"/>
      <c r="G41" s="104"/>
      <c r="H41" s="104"/>
      <c r="I41" s="105"/>
      <c r="J41" s="106" t="s">
        <v>238</v>
      </c>
      <c r="K41" s="107"/>
      <c r="L41" s="108"/>
      <c r="M41" s="43" t="s">
        <v>120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/>
      <c r="B42" s="14"/>
      <c r="C42" s="41" t="s">
        <v>17</v>
      </c>
      <c r="D42" s="42"/>
      <c r="E42" s="103" t="s">
        <v>63</v>
      </c>
      <c r="F42" s="104"/>
      <c r="G42" s="104"/>
      <c r="H42" s="104"/>
      <c r="I42" s="105"/>
      <c r="J42" s="106" t="s">
        <v>239</v>
      </c>
      <c r="K42" s="107"/>
      <c r="L42" s="108"/>
      <c r="M42" s="43" t="s">
        <v>35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/>
      <c r="B43" s="14"/>
      <c r="C43" s="41" t="s">
        <v>18</v>
      </c>
      <c r="D43" s="42"/>
      <c r="E43" s="103" t="s">
        <v>19</v>
      </c>
      <c r="F43" s="104"/>
      <c r="G43" s="104"/>
      <c r="H43" s="104"/>
      <c r="I43" s="105"/>
      <c r="J43" s="106" t="s">
        <v>240</v>
      </c>
      <c r="K43" s="107"/>
      <c r="L43" s="108"/>
      <c r="M43" s="43" t="s">
        <v>241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/>
      <c r="B44" s="14"/>
      <c r="C44" s="41" t="s">
        <v>12</v>
      </c>
      <c r="D44" s="42"/>
      <c r="E44" s="103" t="s">
        <v>20</v>
      </c>
      <c r="F44" s="104"/>
      <c r="G44" s="104"/>
      <c r="H44" s="104"/>
      <c r="I44" s="105"/>
      <c r="J44" s="106" t="s">
        <v>242</v>
      </c>
      <c r="K44" s="107"/>
      <c r="L44" s="108"/>
      <c r="M44" s="43" t="s">
        <v>35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 t="s">
        <v>223</v>
      </c>
      <c r="B45" s="14"/>
      <c r="C45" s="41" t="s">
        <v>18</v>
      </c>
      <c r="D45" s="42"/>
      <c r="E45" s="103" t="s">
        <v>20</v>
      </c>
      <c r="F45" s="104"/>
      <c r="G45" s="104"/>
      <c r="H45" s="104"/>
      <c r="I45" s="105"/>
      <c r="J45" s="106" t="s">
        <v>224</v>
      </c>
      <c r="K45" s="107"/>
      <c r="L45" s="108"/>
      <c r="M45" s="43" t="s">
        <v>35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/>
      <c r="B46" s="14"/>
      <c r="C46" s="41" t="s">
        <v>19</v>
      </c>
      <c r="D46" s="42"/>
      <c r="E46" s="103" t="s">
        <v>20</v>
      </c>
      <c r="F46" s="104"/>
      <c r="G46" s="104"/>
      <c r="H46" s="104"/>
      <c r="I46" s="105"/>
      <c r="J46" s="106" t="s">
        <v>225</v>
      </c>
      <c r="K46" s="107"/>
      <c r="L46" s="108"/>
      <c r="M46" s="43" t="s">
        <v>33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/>
      <c r="B47" s="14"/>
      <c r="C47" s="41" t="s">
        <v>63</v>
      </c>
      <c r="D47" s="42"/>
      <c r="E47" s="103" t="s">
        <v>18</v>
      </c>
      <c r="F47" s="104"/>
      <c r="G47" s="104"/>
      <c r="H47" s="104"/>
      <c r="I47" s="105"/>
      <c r="J47" s="106" t="s">
        <v>226</v>
      </c>
      <c r="K47" s="107"/>
      <c r="L47" s="108"/>
      <c r="M47" s="43" t="s">
        <v>35</v>
      </c>
      <c r="N47" s="16"/>
      <c r="O47" s="16"/>
      <c r="P47" s="16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/>
      <c r="B48" s="14"/>
      <c r="C48" s="41" t="s">
        <v>12</v>
      </c>
      <c r="D48" s="42"/>
      <c r="E48" s="103" t="s">
        <v>17</v>
      </c>
      <c r="F48" s="104"/>
      <c r="G48" s="104"/>
      <c r="H48" s="104"/>
      <c r="I48" s="105"/>
      <c r="J48" s="106" t="s">
        <v>227</v>
      </c>
      <c r="K48" s="107"/>
      <c r="L48" s="108"/>
      <c r="M48" s="43" t="s">
        <v>14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 t="s">
        <v>210</v>
      </c>
      <c r="B49" s="14"/>
      <c r="C49" s="41" t="s">
        <v>19</v>
      </c>
      <c r="D49" s="42"/>
      <c r="E49" s="103" t="s">
        <v>12</v>
      </c>
      <c r="F49" s="104"/>
      <c r="G49" s="104"/>
      <c r="H49" s="104"/>
      <c r="I49" s="105"/>
      <c r="J49" s="106" t="s">
        <v>211</v>
      </c>
      <c r="K49" s="107"/>
      <c r="L49" s="108"/>
      <c r="M49" s="43" t="s">
        <v>41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/>
      <c r="B50" s="14"/>
      <c r="C50" s="41" t="s">
        <v>18</v>
      </c>
      <c r="D50" s="42"/>
      <c r="E50" s="103" t="s">
        <v>17</v>
      </c>
      <c r="F50" s="104"/>
      <c r="G50" s="104"/>
      <c r="H50" s="104"/>
      <c r="I50" s="105"/>
      <c r="J50" s="106" t="s">
        <v>212</v>
      </c>
      <c r="K50" s="107"/>
      <c r="L50" s="108"/>
      <c r="M50" s="43" t="s">
        <v>41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/>
      <c r="B51" s="14"/>
      <c r="C51" s="41" t="s">
        <v>20</v>
      </c>
      <c r="D51" s="42"/>
      <c r="E51" s="103" t="s">
        <v>63</v>
      </c>
      <c r="F51" s="104"/>
      <c r="G51" s="104"/>
      <c r="H51" s="104"/>
      <c r="I51" s="105"/>
      <c r="J51" s="106" t="s">
        <v>213</v>
      </c>
      <c r="K51" s="107"/>
      <c r="L51" s="108"/>
      <c r="M51" s="43" t="s">
        <v>120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/>
      <c r="B52" s="14"/>
      <c r="C52" s="41" t="s">
        <v>18</v>
      </c>
      <c r="D52" s="42"/>
      <c r="E52" s="103" t="s">
        <v>19</v>
      </c>
      <c r="F52" s="104"/>
      <c r="G52" s="104"/>
      <c r="H52" s="104"/>
      <c r="I52" s="105"/>
      <c r="J52" s="106" t="s">
        <v>214</v>
      </c>
      <c r="K52" s="107"/>
      <c r="L52" s="108"/>
      <c r="M52" s="43" t="s">
        <v>120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 t="s">
        <v>200</v>
      </c>
      <c r="B53" s="14"/>
      <c r="C53" s="41" t="s">
        <v>20</v>
      </c>
      <c r="D53" s="42"/>
      <c r="E53" s="103" t="s">
        <v>17</v>
      </c>
      <c r="F53" s="104"/>
      <c r="G53" s="104"/>
      <c r="H53" s="104"/>
      <c r="I53" s="105"/>
      <c r="J53" s="106" t="s">
        <v>201</v>
      </c>
      <c r="K53" s="107"/>
      <c r="L53" s="108"/>
      <c r="M53" s="43" t="s">
        <v>124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/>
      <c r="B54" s="14"/>
      <c r="C54" s="41" t="s">
        <v>18</v>
      </c>
      <c r="D54" s="42"/>
      <c r="E54" s="103" t="s">
        <v>12</v>
      </c>
      <c r="F54" s="104"/>
      <c r="G54" s="104"/>
      <c r="H54" s="104"/>
      <c r="I54" s="105"/>
      <c r="J54" s="106" t="s">
        <v>209</v>
      </c>
      <c r="K54" s="107"/>
      <c r="L54" s="108"/>
      <c r="M54" s="43" t="s">
        <v>33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 t="s">
        <v>185</v>
      </c>
      <c r="B55" s="14"/>
      <c r="C55" s="41" t="s">
        <v>17</v>
      </c>
      <c r="D55" s="42"/>
      <c r="E55" s="103" t="s">
        <v>19</v>
      </c>
      <c r="F55" s="104"/>
      <c r="G55" s="104"/>
      <c r="H55" s="104"/>
      <c r="I55" s="105"/>
      <c r="J55" s="106" t="s">
        <v>186</v>
      </c>
      <c r="K55" s="107"/>
      <c r="L55" s="108"/>
      <c r="M55" s="43" t="s">
        <v>35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1"/>
      <c r="B56" s="14"/>
      <c r="C56" s="41" t="s">
        <v>12</v>
      </c>
      <c r="D56" s="42"/>
      <c r="E56" s="103" t="s">
        <v>63</v>
      </c>
      <c r="F56" s="104"/>
      <c r="G56" s="104"/>
      <c r="H56" s="104"/>
      <c r="I56" s="105"/>
      <c r="J56" s="106" t="s">
        <v>187</v>
      </c>
      <c r="K56" s="107"/>
      <c r="L56" s="108"/>
      <c r="M56" s="43" t="s">
        <v>41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1" t="s">
        <v>172</v>
      </c>
      <c r="B57" s="14"/>
      <c r="C57" s="41" t="s">
        <v>17</v>
      </c>
      <c r="D57" s="42"/>
      <c r="E57" s="103" t="s">
        <v>63</v>
      </c>
      <c r="F57" s="104"/>
      <c r="G57" s="104"/>
      <c r="H57" s="104"/>
      <c r="I57" s="105"/>
      <c r="J57" s="106" t="s">
        <v>173</v>
      </c>
      <c r="K57" s="107"/>
      <c r="L57" s="108"/>
      <c r="M57" s="43" t="s">
        <v>35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1"/>
      <c r="B58" s="14"/>
      <c r="C58" s="41" t="s">
        <v>12</v>
      </c>
      <c r="D58" s="42"/>
      <c r="E58" s="103" t="s">
        <v>20</v>
      </c>
      <c r="F58" s="104"/>
      <c r="G58" s="104"/>
      <c r="H58" s="104"/>
      <c r="I58" s="105"/>
      <c r="J58" s="106" t="s">
        <v>177</v>
      </c>
      <c r="K58" s="107"/>
      <c r="L58" s="108"/>
      <c r="M58" s="43" t="s">
        <v>41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1" t="s">
        <v>153</v>
      </c>
      <c r="B59" s="14"/>
      <c r="C59" s="41" t="s">
        <v>12</v>
      </c>
      <c r="D59" s="42"/>
      <c r="E59" s="103" t="s">
        <v>17</v>
      </c>
      <c r="F59" s="104"/>
      <c r="G59" s="104"/>
      <c r="H59" s="104"/>
      <c r="I59" s="105"/>
      <c r="J59" s="106" t="s">
        <v>154</v>
      </c>
      <c r="K59" s="107"/>
      <c r="L59" s="108"/>
      <c r="M59" s="43" t="s">
        <v>14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1"/>
      <c r="B60" s="14"/>
      <c r="C60" s="41" t="s">
        <v>19</v>
      </c>
      <c r="D60" s="42"/>
      <c r="E60" s="103" t="s">
        <v>20</v>
      </c>
      <c r="F60" s="104"/>
      <c r="G60" s="104"/>
      <c r="H60" s="104"/>
      <c r="I60" s="105"/>
      <c r="J60" s="106" t="s">
        <v>155</v>
      </c>
      <c r="K60" s="107"/>
      <c r="L60" s="108"/>
      <c r="M60" s="43" t="s">
        <v>33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1"/>
      <c r="B61" s="14"/>
      <c r="C61" s="41" t="s">
        <v>63</v>
      </c>
      <c r="D61" s="42"/>
      <c r="E61" s="103" t="s">
        <v>18</v>
      </c>
      <c r="F61" s="104"/>
      <c r="G61" s="104"/>
      <c r="H61" s="104"/>
      <c r="I61" s="105"/>
      <c r="J61" s="106" t="s">
        <v>156</v>
      </c>
      <c r="K61" s="107"/>
      <c r="L61" s="108"/>
      <c r="M61" s="43" t="s">
        <v>35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1" t="s">
        <v>137</v>
      </c>
      <c r="B62" s="14"/>
      <c r="C62" s="41" t="s">
        <v>20</v>
      </c>
      <c r="D62" s="42"/>
      <c r="E62" s="103" t="s">
        <v>63</v>
      </c>
      <c r="F62" s="104"/>
      <c r="G62" s="104"/>
      <c r="H62" s="104"/>
      <c r="I62" s="105"/>
      <c r="J62" s="106" t="s">
        <v>149</v>
      </c>
      <c r="K62" s="107"/>
      <c r="L62" s="108"/>
      <c r="M62" s="43" t="s">
        <v>35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1"/>
      <c r="B63" s="14"/>
      <c r="C63" s="41" t="s">
        <v>19</v>
      </c>
      <c r="D63" s="42"/>
      <c r="E63" s="103" t="s">
        <v>12</v>
      </c>
      <c r="F63" s="104"/>
      <c r="G63" s="104"/>
      <c r="H63" s="104"/>
      <c r="I63" s="105"/>
      <c r="J63" s="106" t="s">
        <v>151</v>
      </c>
      <c r="K63" s="107"/>
      <c r="L63" s="108"/>
      <c r="M63" s="43" t="s">
        <v>120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1"/>
      <c r="B64" s="14"/>
      <c r="C64" s="41" t="s">
        <v>18</v>
      </c>
      <c r="D64" s="42"/>
      <c r="E64" s="103" t="s">
        <v>17</v>
      </c>
      <c r="F64" s="104"/>
      <c r="G64" s="104"/>
      <c r="H64" s="104"/>
      <c r="I64" s="105"/>
      <c r="J64" s="106" t="s">
        <v>150</v>
      </c>
      <c r="K64" s="107"/>
      <c r="L64" s="108"/>
      <c r="M64" s="43" t="s">
        <v>33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1" t="s">
        <v>118</v>
      </c>
      <c r="B65" s="14"/>
      <c r="C65" s="41" t="s">
        <v>18</v>
      </c>
      <c r="D65" s="42"/>
      <c r="E65" s="103" t="s">
        <v>12</v>
      </c>
      <c r="F65" s="104"/>
      <c r="G65" s="104"/>
      <c r="H65" s="104"/>
      <c r="I65" s="105"/>
      <c r="J65" s="106" t="s">
        <v>119</v>
      </c>
      <c r="K65" s="107"/>
      <c r="L65" s="108"/>
      <c r="M65" s="43" t="s">
        <v>120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1"/>
      <c r="B66" s="14"/>
      <c r="C66" s="41" t="s">
        <v>20</v>
      </c>
      <c r="D66" s="42"/>
      <c r="E66" s="103" t="s">
        <v>17</v>
      </c>
      <c r="F66" s="104"/>
      <c r="G66" s="104"/>
      <c r="H66" s="104"/>
      <c r="I66" s="105"/>
      <c r="J66" s="106" t="s">
        <v>121</v>
      </c>
      <c r="K66" s="107"/>
      <c r="L66" s="108"/>
      <c r="M66" s="43" t="s">
        <v>35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1" t="s">
        <v>88</v>
      </c>
      <c r="B67" s="14"/>
      <c r="C67" s="41" t="s">
        <v>17</v>
      </c>
      <c r="D67" s="42"/>
      <c r="E67" s="103" t="s">
        <v>19</v>
      </c>
      <c r="F67" s="104"/>
      <c r="G67" s="104"/>
      <c r="H67" s="104"/>
      <c r="I67" s="105"/>
      <c r="J67" s="106" t="s">
        <v>89</v>
      </c>
      <c r="K67" s="107"/>
      <c r="L67" s="108"/>
      <c r="M67" s="43" t="s">
        <v>14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1"/>
      <c r="B68" s="14"/>
      <c r="C68" s="41" t="s">
        <v>12</v>
      </c>
      <c r="D68" s="42"/>
      <c r="E68" s="103" t="s">
        <v>63</v>
      </c>
      <c r="F68" s="104"/>
      <c r="G68" s="104"/>
      <c r="H68" s="104"/>
      <c r="I68" s="105"/>
      <c r="J68" s="106" t="s">
        <v>90</v>
      </c>
      <c r="K68" s="107"/>
      <c r="L68" s="108"/>
      <c r="M68" s="43" t="s">
        <v>41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1" t="s">
        <v>48</v>
      </c>
      <c r="B69" s="14"/>
      <c r="C69" s="41" t="s">
        <v>20</v>
      </c>
      <c r="D69" s="42"/>
      <c r="E69" s="103" t="s">
        <v>18</v>
      </c>
      <c r="F69" s="104"/>
      <c r="G69" s="104"/>
      <c r="H69" s="104"/>
      <c r="I69" s="105"/>
      <c r="J69" s="106" t="s">
        <v>91</v>
      </c>
      <c r="K69" s="107"/>
      <c r="L69" s="108"/>
      <c r="M69" s="43" t="s">
        <v>14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1"/>
      <c r="B70" s="14"/>
      <c r="C70" s="41" t="s">
        <v>18</v>
      </c>
      <c r="D70" s="42"/>
      <c r="E70" s="103" t="s">
        <v>19</v>
      </c>
      <c r="F70" s="104"/>
      <c r="G70" s="104"/>
      <c r="H70" s="104"/>
      <c r="I70" s="105"/>
      <c r="J70" s="106" t="s">
        <v>65</v>
      </c>
      <c r="K70" s="107"/>
      <c r="L70" s="108"/>
      <c r="M70" s="43" t="s">
        <v>33</v>
      </c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1"/>
      <c r="B71" s="14"/>
      <c r="C71" s="41" t="s">
        <v>12</v>
      </c>
      <c r="D71" s="42"/>
      <c r="E71" s="103" t="s">
        <v>20</v>
      </c>
      <c r="F71" s="104"/>
      <c r="G71" s="104"/>
      <c r="H71" s="104"/>
      <c r="I71" s="105"/>
      <c r="J71" s="106" t="s">
        <v>66</v>
      </c>
      <c r="K71" s="107"/>
      <c r="L71" s="108"/>
      <c r="M71" s="43" t="s">
        <v>41</v>
      </c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1"/>
      <c r="B72" s="14"/>
      <c r="C72" s="41" t="s">
        <v>64</v>
      </c>
      <c r="D72" s="42"/>
      <c r="E72" s="103" t="s">
        <v>63</v>
      </c>
      <c r="F72" s="104"/>
      <c r="G72" s="104"/>
      <c r="H72" s="104"/>
      <c r="I72" s="105"/>
      <c r="J72" s="106" t="s">
        <v>77</v>
      </c>
      <c r="K72" s="107"/>
      <c r="L72" s="108"/>
      <c r="M72" s="43" t="s">
        <v>35</v>
      </c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</row>
    <row r="74" spans="1:40" ht="12.7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</row>
    <row r="75" spans="1:40" ht="12.7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</row>
    <row r="76" spans="1:40" ht="12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</row>
    <row r="77" spans="1:40" ht="12.7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</row>
    <row r="78" spans="1:40" ht="12.7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</row>
    <row r="79" spans="1:40" ht="12.7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</row>
    <row r="80" spans="1:40" ht="12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</row>
    <row r="81" spans="1:40" ht="12.7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</row>
    <row r="82" spans="1:40" ht="12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</row>
    <row r="83" spans="1:40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</row>
    <row r="84" spans="1:40" ht="12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</row>
    <row r="85" spans="1:40" ht="12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</row>
    <row r="86" spans="1:40" ht="12.7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</row>
    <row r="87" spans="1:40" ht="12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</row>
    <row r="88" spans="1:40" ht="12.7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</row>
    <row r="89" spans="1:40" ht="12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</row>
    <row r="90" spans="1:40" ht="12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</row>
    <row r="91" spans="1:40" ht="12.7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</row>
    <row r="92" spans="1:40" ht="12.7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</row>
    <row r="93" spans="1:40" ht="12.7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</row>
    <row r="94" spans="1:40" ht="12.7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</row>
    <row r="95" spans="1:40" ht="12.7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</row>
    <row r="96" spans="1:40" ht="12.7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</row>
    <row r="97" spans="1:40" ht="12.7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</row>
    <row r="98" spans="1:40" ht="12.7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</row>
    <row r="99" spans="1:40" ht="12.7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</row>
    <row r="100" spans="1:40" ht="12.7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</row>
    <row r="101" spans="1:40" ht="12.7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</row>
    <row r="102" spans="1:40" ht="12.7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</row>
    <row r="103" spans="1:40" ht="12.7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</row>
    <row r="104" spans="1:40" ht="12.7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</row>
    <row r="105" spans="1:40" ht="12.7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</row>
    <row r="106" spans="1:40" ht="12.7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</row>
    <row r="107" spans="1:40" ht="12.7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</row>
    <row r="108" spans="1:40" ht="12.7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</row>
    <row r="109" spans="1:40" ht="12.7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</row>
    <row r="110" spans="1:40" ht="12.7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</row>
    <row r="111" spans="1:40" ht="12.7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</row>
    <row r="112" spans="1:40" ht="12.7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</row>
    <row r="113" spans="1:40" ht="12.7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</row>
    <row r="114" spans="1:40" ht="12.7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</row>
    <row r="115" spans="1:40" ht="12.7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</row>
    <row r="116" spans="1:40" ht="12.7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</row>
    <row r="117" spans="1:40" ht="12.7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</row>
    <row r="118" spans="1:40" ht="12.7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</row>
    <row r="119" spans="1:40" ht="12.7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</row>
    <row r="120" spans="1:40" ht="12.7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</row>
    <row r="121" spans="1:40" ht="12.7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</row>
    <row r="122" spans="1:40" ht="12.7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</row>
    <row r="123" spans="1:40" ht="12.7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</row>
    <row r="124" spans="1:40" ht="12.7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</row>
    <row r="125" spans="1:40" ht="12.7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</row>
    <row r="126" spans="1:40" ht="12.7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</row>
    <row r="127" spans="1:40" ht="12.7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</row>
    <row r="128" spans="1:40" ht="12.7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</row>
    <row r="129" spans="1:40" ht="12.7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</row>
    <row r="130" spans="1:40" ht="12.7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</row>
    <row r="131" spans="1:40" ht="12.7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</row>
    <row r="132" spans="1:40" ht="12.7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</row>
    <row r="133" spans="1:40" ht="12.7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</row>
    <row r="134" spans="1:40" ht="12.7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</row>
    <row r="135" spans="1:40" ht="12.7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</row>
    <row r="136" spans="1:40" ht="12.7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</row>
    <row r="137" spans="1:40" ht="12.7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</row>
    <row r="138" spans="1:40" ht="12.7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</row>
    <row r="139" spans="1:40" ht="12.7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</row>
    <row r="140" spans="1:40" ht="12.7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</row>
    <row r="141" spans="1:40" ht="12.7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</row>
    <row r="142" spans="1:40" ht="12.7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</row>
    <row r="143" spans="1:40" ht="12.7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</row>
    <row r="144" spans="1:40" ht="12.7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</row>
    <row r="145" spans="1:40" ht="12.7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</row>
    <row r="146" spans="1:40" ht="12.7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</row>
    <row r="147" spans="1:40" ht="12.7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</row>
    <row r="148" spans="1:40" ht="12.7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</row>
    <row r="149" spans="1:40" ht="12.7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</row>
    <row r="150" spans="1:40" ht="409.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</row>
    <row r="151" spans="1:40" ht="409.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</row>
    <row r="152" spans="1:40" ht="12.7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</row>
  </sheetData>
  <sheetProtection/>
  <mergeCells count="130">
    <mergeCell ref="E16:I16"/>
    <mergeCell ref="J16:L16"/>
    <mergeCell ref="E14:I14"/>
    <mergeCell ref="J14:L14"/>
    <mergeCell ref="E15:I15"/>
    <mergeCell ref="J15:L15"/>
    <mergeCell ref="E22:I22"/>
    <mergeCell ref="J22:L22"/>
    <mergeCell ref="E21:I21"/>
    <mergeCell ref="J21:L21"/>
    <mergeCell ref="E26:I26"/>
    <mergeCell ref="J26:L26"/>
    <mergeCell ref="E25:I25"/>
    <mergeCell ref="J25:L25"/>
    <mergeCell ref="E23:I23"/>
    <mergeCell ref="J23:L23"/>
    <mergeCell ref="E30:I30"/>
    <mergeCell ref="J30:L30"/>
    <mergeCell ref="E31:I31"/>
    <mergeCell ref="J31:L31"/>
    <mergeCell ref="E27:I27"/>
    <mergeCell ref="J27:L27"/>
    <mergeCell ref="E29:I29"/>
    <mergeCell ref="J29:L29"/>
    <mergeCell ref="E28:I28"/>
    <mergeCell ref="J28:L28"/>
    <mergeCell ref="E38:I38"/>
    <mergeCell ref="J38:L38"/>
    <mergeCell ref="E35:I35"/>
    <mergeCell ref="J35:L35"/>
    <mergeCell ref="E36:I36"/>
    <mergeCell ref="J36:L36"/>
    <mergeCell ref="E37:I37"/>
    <mergeCell ref="J37:L37"/>
    <mergeCell ref="E45:I45"/>
    <mergeCell ref="J45:L45"/>
    <mergeCell ref="E42:I42"/>
    <mergeCell ref="J42:L42"/>
    <mergeCell ref="E43:I43"/>
    <mergeCell ref="J43:L43"/>
    <mergeCell ref="E44:I44"/>
    <mergeCell ref="J44:L44"/>
    <mergeCell ref="E50:I50"/>
    <mergeCell ref="J50:L50"/>
    <mergeCell ref="E51:I51"/>
    <mergeCell ref="J51:L51"/>
    <mergeCell ref="E52:I52"/>
    <mergeCell ref="J52:L52"/>
    <mergeCell ref="E57:I57"/>
    <mergeCell ref="J57:L57"/>
    <mergeCell ref="E56:I56"/>
    <mergeCell ref="J56:L56"/>
    <mergeCell ref="E53:I53"/>
    <mergeCell ref="J53:L53"/>
    <mergeCell ref="E62:I62"/>
    <mergeCell ref="J62:L62"/>
    <mergeCell ref="E54:I54"/>
    <mergeCell ref="J54:L54"/>
    <mergeCell ref="E59:I59"/>
    <mergeCell ref="J59:L59"/>
    <mergeCell ref="E58:I58"/>
    <mergeCell ref="J58:L58"/>
    <mergeCell ref="E55:I55"/>
    <mergeCell ref="J55:L55"/>
    <mergeCell ref="E68:I68"/>
    <mergeCell ref="J68:L68"/>
    <mergeCell ref="E61:I61"/>
    <mergeCell ref="J61:L61"/>
    <mergeCell ref="E13:I13"/>
    <mergeCell ref="J13:L13"/>
    <mergeCell ref="E65:I65"/>
    <mergeCell ref="J65:L65"/>
    <mergeCell ref="E64:I64"/>
    <mergeCell ref="J64:L64"/>
    <mergeCell ref="A1:O1"/>
    <mergeCell ref="T3:X3"/>
    <mergeCell ref="A2:O2"/>
    <mergeCell ref="Q3:S3"/>
    <mergeCell ref="E67:I67"/>
    <mergeCell ref="J67:L67"/>
    <mergeCell ref="E66:I66"/>
    <mergeCell ref="J66:L66"/>
    <mergeCell ref="E63:I63"/>
    <mergeCell ref="J63:L63"/>
    <mergeCell ref="AD3:AN3"/>
    <mergeCell ref="Q6:S6"/>
    <mergeCell ref="T6:X6"/>
    <mergeCell ref="Q9:X9"/>
    <mergeCell ref="Q12:X12"/>
    <mergeCell ref="Q10:X10"/>
    <mergeCell ref="E72:I72"/>
    <mergeCell ref="J72:L72"/>
    <mergeCell ref="E60:I60"/>
    <mergeCell ref="J60:L60"/>
    <mergeCell ref="E71:I71"/>
    <mergeCell ref="J71:L71"/>
    <mergeCell ref="E69:I69"/>
    <mergeCell ref="J69:L69"/>
    <mergeCell ref="E70:I70"/>
    <mergeCell ref="J70:L70"/>
    <mergeCell ref="E49:I49"/>
    <mergeCell ref="J49:L49"/>
    <mergeCell ref="E46:I46"/>
    <mergeCell ref="J46:L46"/>
    <mergeCell ref="E47:I47"/>
    <mergeCell ref="J47:L47"/>
    <mergeCell ref="E48:I48"/>
    <mergeCell ref="J48:L48"/>
    <mergeCell ref="E41:I41"/>
    <mergeCell ref="J41:L41"/>
    <mergeCell ref="E39:I39"/>
    <mergeCell ref="J39:L39"/>
    <mergeCell ref="E40:I40"/>
    <mergeCell ref="J40:L40"/>
    <mergeCell ref="E24:I24"/>
    <mergeCell ref="J24:L24"/>
    <mergeCell ref="E20:I20"/>
    <mergeCell ref="J20:L20"/>
    <mergeCell ref="E34:I34"/>
    <mergeCell ref="J34:L34"/>
    <mergeCell ref="E33:I33"/>
    <mergeCell ref="J33:L33"/>
    <mergeCell ref="E32:I32"/>
    <mergeCell ref="J32:L32"/>
    <mergeCell ref="E19:I19"/>
    <mergeCell ref="J19:L19"/>
    <mergeCell ref="E17:I17"/>
    <mergeCell ref="J17:L17"/>
    <mergeCell ref="E18:I18"/>
    <mergeCell ref="J18:L18"/>
  </mergeCells>
  <printOptions/>
  <pageMargins left="0.5" right="0.17" top="0.44" bottom="0.42" header="0.4" footer="0.42"/>
  <pageSetup fitToHeight="1" fitToWidth="1" horizontalDpi="300" verticalDpi="3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115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8.00390625" style="0" customWidth="1"/>
    <col min="4" max="4" width="6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22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4"/>
      <c r="Q1" s="100">
        <v>45038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5"/>
      <c r="Q2" s="26" t="s">
        <v>3</v>
      </c>
      <c r="R2" s="57"/>
      <c r="S2" s="58"/>
      <c r="T2" s="58"/>
      <c r="U2" s="58"/>
      <c r="V2" s="58"/>
      <c r="W2" s="58"/>
      <c r="X2" s="58"/>
      <c r="Y2" s="31" t="s">
        <v>1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55" t="s">
        <v>13</v>
      </c>
      <c r="D3" s="49"/>
      <c r="E3" s="49">
        <v>18</v>
      </c>
      <c r="F3" s="49"/>
      <c r="G3" s="49">
        <v>14</v>
      </c>
      <c r="H3" s="49">
        <v>2</v>
      </c>
      <c r="I3" s="49">
        <v>2</v>
      </c>
      <c r="J3" s="49"/>
      <c r="K3" s="46">
        <v>22626</v>
      </c>
      <c r="L3" s="46"/>
      <c r="M3" s="47">
        <f>K3/162</f>
        <v>139.66666666666666</v>
      </c>
      <c r="N3" s="46"/>
      <c r="O3" s="48">
        <v>54.5</v>
      </c>
      <c r="P3" s="102"/>
      <c r="Q3" s="111" t="s">
        <v>37</v>
      </c>
      <c r="R3" s="112"/>
      <c r="S3" s="113"/>
      <c r="T3" s="126" t="s">
        <v>13</v>
      </c>
      <c r="U3" s="127"/>
      <c r="V3" s="127"/>
      <c r="W3" s="127"/>
      <c r="X3" s="128"/>
      <c r="Y3" s="56">
        <v>236</v>
      </c>
      <c r="Z3" s="60"/>
      <c r="AA3" s="7"/>
      <c r="AB3" s="8"/>
      <c r="AC3" s="9"/>
      <c r="AD3" s="109" t="s">
        <v>0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1:40" ht="27.75">
      <c r="A4" s="90">
        <v>2</v>
      </c>
      <c r="B4" s="90"/>
      <c r="C4" s="50" t="s">
        <v>11</v>
      </c>
      <c r="D4" s="51"/>
      <c r="E4" s="51">
        <v>18</v>
      </c>
      <c r="F4" s="51"/>
      <c r="G4" s="51">
        <v>12</v>
      </c>
      <c r="H4" s="51">
        <v>1</v>
      </c>
      <c r="I4" s="51">
        <v>5</v>
      </c>
      <c r="J4" s="51"/>
      <c r="K4" s="52">
        <v>21503</v>
      </c>
      <c r="L4" s="52"/>
      <c r="M4" s="53">
        <f>K4/162</f>
        <v>132.73456790123456</v>
      </c>
      <c r="N4" s="52"/>
      <c r="O4" s="54">
        <v>50.5</v>
      </c>
      <c r="P4" s="102"/>
      <c r="Q4" s="61"/>
      <c r="R4" s="61"/>
      <c r="S4" s="61"/>
      <c r="T4" s="61"/>
      <c r="U4" s="61"/>
      <c r="V4" s="61"/>
      <c r="W4" s="61"/>
      <c r="X4" s="61"/>
      <c r="Y4" s="61"/>
      <c r="Z4" s="62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7"/>
      <c r="C5" s="44" t="s">
        <v>56</v>
      </c>
      <c r="D5" s="49"/>
      <c r="E5" s="49">
        <v>18</v>
      </c>
      <c r="F5" s="49"/>
      <c r="G5" s="49">
        <v>12</v>
      </c>
      <c r="H5" s="49">
        <v>0</v>
      </c>
      <c r="I5" s="49">
        <v>6</v>
      </c>
      <c r="J5" s="49"/>
      <c r="K5" s="46">
        <v>21613</v>
      </c>
      <c r="L5" s="46"/>
      <c r="M5" s="47">
        <f>K5/162</f>
        <v>133.41358024691357</v>
      </c>
      <c r="N5" s="46"/>
      <c r="O5" s="48">
        <v>46.5</v>
      </c>
      <c r="P5" s="102"/>
      <c r="Q5" s="26" t="s">
        <v>4</v>
      </c>
      <c r="R5" s="57"/>
      <c r="S5" s="58"/>
      <c r="T5" s="58"/>
      <c r="U5" s="58"/>
      <c r="V5" s="58"/>
      <c r="W5" s="58"/>
      <c r="X5" s="58"/>
      <c r="Y5" s="31" t="s">
        <v>1</v>
      </c>
      <c r="Z5" s="63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55" t="s">
        <v>68</v>
      </c>
      <c r="D6" s="49"/>
      <c r="E6" s="49">
        <v>18</v>
      </c>
      <c r="F6" s="49"/>
      <c r="G6" s="49">
        <v>10</v>
      </c>
      <c r="H6" s="49">
        <v>2</v>
      </c>
      <c r="I6" s="49">
        <v>6</v>
      </c>
      <c r="J6" s="49"/>
      <c r="K6" s="46">
        <v>20189</v>
      </c>
      <c r="L6" s="46"/>
      <c r="M6" s="47">
        <f>K6/153</f>
        <v>131.95424836601308</v>
      </c>
      <c r="N6" s="46"/>
      <c r="O6" s="48">
        <v>43.5</v>
      </c>
      <c r="P6" s="102"/>
      <c r="Q6" s="111" t="s">
        <v>37</v>
      </c>
      <c r="R6" s="112"/>
      <c r="S6" s="113"/>
      <c r="T6" s="126" t="s">
        <v>13</v>
      </c>
      <c r="U6" s="127"/>
      <c r="V6" s="127"/>
      <c r="W6" s="127"/>
      <c r="X6" s="128"/>
      <c r="Y6" s="56">
        <v>555</v>
      </c>
      <c r="Z6" s="64">
        <f>Y6/3</f>
        <v>185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69</v>
      </c>
      <c r="D7" s="49"/>
      <c r="E7" s="49">
        <v>18</v>
      </c>
      <c r="F7" s="49"/>
      <c r="G7" s="49">
        <v>5</v>
      </c>
      <c r="H7" s="49">
        <v>0</v>
      </c>
      <c r="I7" s="49">
        <v>13</v>
      </c>
      <c r="J7" s="49"/>
      <c r="K7" s="46">
        <v>13493</v>
      </c>
      <c r="L7" s="46"/>
      <c r="M7" s="47">
        <f>K7/108</f>
        <v>124.93518518518519</v>
      </c>
      <c r="N7" s="46"/>
      <c r="O7" s="48">
        <v>20</v>
      </c>
      <c r="P7" s="102"/>
      <c r="Q7" s="61"/>
      <c r="R7" s="61"/>
      <c r="S7" s="61"/>
      <c r="T7" s="61"/>
      <c r="U7" s="61"/>
      <c r="V7" s="61"/>
      <c r="W7" s="61"/>
      <c r="X7" s="61"/>
      <c r="Y7" s="61"/>
      <c r="Z7" s="61"/>
      <c r="AA7" s="12"/>
      <c r="AB7" s="8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>
        <v>6</v>
      </c>
      <c r="B8" s="29"/>
      <c r="C8" s="44" t="s">
        <v>30</v>
      </c>
      <c r="D8" s="45" t="s">
        <v>0</v>
      </c>
      <c r="E8" s="45">
        <v>18</v>
      </c>
      <c r="F8" s="45"/>
      <c r="G8" s="45">
        <v>3</v>
      </c>
      <c r="H8" s="45">
        <v>1</v>
      </c>
      <c r="I8" s="45">
        <v>14</v>
      </c>
      <c r="J8" s="45"/>
      <c r="K8" s="46">
        <v>17917</v>
      </c>
      <c r="L8" s="46"/>
      <c r="M8" s="47">
        <f>K8/150</f>
        <v>119.44666666666667</v>
      </c>
      <c r="N8" s="46"/>
      <c r="O8" s="48">
        <v>18</v>
      </c>
      <c r="P8" s="102"/>
      <c r="Q8" s="26" t="s">
        <v>22</v>
      </c>
      <c r="R8" s="57"/>
      <c r="S8" s="58"/>
      <c r="T8" s="58"/>
      <c r="U8" s="58"/>
      <c r="V8" s="58"/>
      <c r="W8" s="58"/>
      <c r="X8" s="58"/>
      <c r="Y8" s="31" t="s">
        <v>1</v>
      </c>
      <c r="Z8" s="65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>
        <v>7</v>
      </c>
      <c r="B9" s="29"/>
      <c r="C9" s="44" t="s">
        <v>49</v>
      </c>
      <c r="D9" s="49"/>
      <c r="E9" s="49">
        <v>18</v>
      </c>
      <c r="F9" s="49"/>
      <c r="G9" s="49">
        <v>4</v>
      </c>
      <c r="H9" s="49">
        <v>0</v>
      </c>
      <c r="I9" s="49">
        <v>14</v>
      </c>
      <c r="J9" s="49"/>
      <c r="K9" s="46">
        <v>18397</v>
      </c>
      <c r="L9" s="46"/>
      <c r="M9" s="47">
        <f>K9/159</f>
        <v>115.70440251572327</v>
      </c>
      <c r="N9" s="46"/>
      <c r="O9" s="48">
        <v>18</v>
      </c>
      <c r="P9" s="102"/>
      <c r="Q9" s="117" t="s">
        <v>13</v>
      </c>
      <c r="R9" s="118"/>
      <c r="S9" s="118"/>
      <c r="T9" s="118"/>
      <c r="U9" s="118"/>
      <c r="V9" s="118"/>
      <c r="W9" s="118"/>
      <c r="X9" s="119"/>
      <c r="Y9" s="56">
        <v>536</v>
      </c>
      <c r="Z9" s="64">
        <f>Y9/3</f>
        <v>178.66666666666666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/>
      <c r="B10" s="29"/>
      <c r="C10" s="44"/>
      <c r="D10" s="45"/>
      <c r="E10" s="45"/>
      <c r="F10" s="45"/>
      <c r="G10" s="45"/>
      <c r="H10" s="45"/>
      <c r="I10" s="45"/>
      <c r="J10" s="45"/>
      <c r="K10" s="46"/>
      <c r="L10" s="46"/>
      <c r="M10" s="47"/>
      <c r="N10" s="46"/>
      <c r="O10" s="48"/>
      <c r="P10" s="102"/>
      <c r="Q10" s="120"/>
      <c r="R10" s="121"/>
      <c r="S10" s="121"/>
      <c r="T10" s="121"/>
      <c r="U10" s="121"/>
      <c r="V10" s="121"/>
      <c r="W10" s="121"/>
      <c r="X10" s="121"/>
      <c r="Y10" s="92"/>
      <c r="Z10" s="93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44"/>
      <c r="D11" s="45"/>
      <c r="E11" s="45"/>
      <c r="F11" s="45"/>
      <c r="G11" s="45"/>
      <c r="H11" s="45"/>
      <c r="I11" s="45"/>
      <c r="J11" s="45"/>
      <c r="K11" s="46"/>
      <c r="L11" s="46"/>
      <c r="M11" s="47"/>
      <c r="N11" s="46"/>
      <c r="O11" s="48"/>
      <c r="P11" s="102"/>
      <c r="Q11" s="26" t="s">
        <v>5</v>
      </c>
      <c r="R11" s="57"/>
      <c r="S11" s="58"/>
      <c r="T11" s="58"/>
      <c r="U11" s="58"/>
      <c r="V11" s="58"/>
      <c r="W11" s="58"/>
      <c r="X11" s="58"/>
      <c r="Y11" s="31" t="s">
        <v>1</v>
      </c>
      <c r="Z11" s="65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94" t="s">
        <v>15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0"/>
      <c r="Q12" s="117" t="s">
        <v>13</v>
      </c>
      <c r="R12" s="118"/>
      <c r="S12" s="118"/>
      <c r="T12" s="118"/>
      <c r="U12" s="118"/>
      <c r="V12" s="118"/>
      <c r="W12" s="118"/>
      <c r="X12" s="119"/>
      <c r="Y12" s="56">
        <v>1399</v>
      </c>
      <c r="Z12" s="64">
        <f>Y12/9</f>
        <v>155.44444444444446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14"/>
      <c r="B13" s="14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20"/>
      <c r="R13" s="121"/>
      <c r="S13" s="121"/>
      <c r="T13" s="121"/>
      <c r="U13" s="121"/>
      <c r="V13" s="121"/>
      <c r="W13" s="121"/>
      <c r="X13" s="121"/>
      <c r="Y13" s="92"/>
      <c r="Z13" s="93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01" t="s">
        <v>351</v>
      </c>
      <c r="B14" s="14" t="s">
        <v>0</v>
      </c>
      <c r="C14" s="41" t="s">
        <v>181</v>
      </c>
      <c r="D14" s="42" t="s">
        <v>0</v>
      </c>
      <c r="E14" s="103" t="s">
        <v>11</v>
      </c>
      <c r="F14" s="104"/>
      <c r="G14" s="104"/>
      <c r="H14" s="104"/>
      <c r="I14" s="105"/>
      <c r="J14" s="106" t="s">
        <v>352</v>
      </c>
      <c r="K14" s="107"/>
      <c r="L14" s="108"/>
      <c r="M14" s="43" t="s">
        <v>120</v>
      </c>
      <c r="N14" s="16"/>
      <c r="O14" s="16"/>
      <c r="P14" s="16"/>
      <c r="Q14" s="59"/>
      <c r="R14" s="59"/>
      <c r="S14" s="59"/>
      <c r="T14" s="59"/>
      <c r="U14" s="59"/>
      <c r="V14" s="59"/>
      <c r="W14" s="59"/>
      <c r="X14" s="59"/>
      <c r="Y14" s="59"/>
      <c r="Z14" s="89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01"/>
      <c r="B15" s="14"/>
      <c r="C15" s="41" t="s">
        <v>30</v>
      </c>
      <c r="D15" s="42" t="s">
        <v>0</v>
      </c>
      <c r="E15" s="103" t="s">
        <v>56</v>
      </c>
      <c r="F15" s="104"/>
      <c r="G15" s="104"/>
      <c r="H15" s="104"/>
      <c r="I15" s="105"/>
      <c r="J15" s="106" t="s">
        <v>353</v>
      </c>
      <c r="K15" s="107"/>
      <c r="L15" s="108"/>
      <c r="M15" s="43" t="s">
        <v>35</v>
      </c>
      <c r="N15" s="16"/>
      <c r="O15" s="16"/>
      <c r="P15" s="16"/>
      <c r="Q15" s="59"/>
      <c r="R15" s="59"/>
      <c r="S15" s="59"/>
      <c r="T15" s="59"/>
      <c r="U15" s="59"/>
      <c r="V15" s="59"/>
      <c r="W15" s="59"/>
      <c r="X15" s="59"/>
      <c r="Y15" s="59"/>
      <c r="Z15" s="89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/>
      <c r="B16" s="14"/>
      <c r="C16" s="41" t="s">
        <v>69</v>
      </c>
      <c r="D16" s="42" t="s">
        <v>0</v>
      </c>
      <c r="E16" s="103" t="s">
        <v>13</v>
      </c>
      <c r="F16" s="104"/>
      <c r="G16" s="104"/>
      <c r="H16" s="104"/>
      <c r="I16" s="105"/>
      <c r="J16" s="106" t="s">
        <v>354</v>
      </c>
      <c r="K16" s="107"/>
      <c r="L16" s="108"/>
      <c r="M16" s="43" t="s">
        <v>14</v>
      </c>
      <c r="N16" s="16"/>
      <c r="O16" s="16"/>
      <c r="P16" s="16"/>
      <c r="Q16" s="59"/>
      <c r="R16" s="59"/>
      <c r="S16" s="59"/>
      <c r="T16" s="59"/>
      <c r="U16" s="59"/>
      <c r="V16" s="59"/>
      <c r="W16" s="59"/>
      <c r="X16" s="59"/>
      <c r="Y16" s="59"/>
      <c r="Z16" s="89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/>
      <c r="B17" s="14"/>
      <c r="C17" s="41" t="s">
        <v>181</v>
      </c>
      <c r="D17" s="42" t="s">
        <v>0</v>
      </c>
      <c r="E17" s="103" t="s">
        <v>49</v>
      </c>
      <c r="F17" s="104"/>
      <c r="G17" s="104"/>
      <c r="H17" s="104"/>
      <c r="I17" s="105"/>
      <c r="J17" s="106" t="s">
        <v>355</v>
      </c>
      <c r="K17" s="107"/>
      <c r="L17" s="108"/>
      <c r="M17" s="43" t="s">
        <v>14</v>
      </c>
      <c r="N17" s="16"/>
      <c r="O17" s="16"/>
      <c r="P17" s="16"/>
      <c r="Q17" s="59"/>
      <c r="R17" s="59"/>
      <c r="S17" s="59"/>
      <c r="T17" s="59"/>
      <c r="U17" s="59"/>
      <c r="V17" s="59"/>
      <c r="W17" s="59"/>
      <c r="X17" s="59"/>
      <c r="Y17" s="59"/>
      <c r="Z17" s="89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 t="s">
        <v>346</v>
      </c>
      <c r="B18" s="14" t="s">
        <v>0</v>
      </c>
      <c r="C18" s="41" t="s">
        <v>181</v>
      </c>
      <c r="D18" s="42" t="s">
        <v>0</v>
      </c>
      <c r="E18" s="103" t="s">
        <v>30</v>
      </c>
      <c r="F18" s="104"/>
      <c r="G18" s="104"/>
      <c r="H18" s="104"/>
      <c r="I18" s="105"/>
      <c r="J18" s="106" t="s">
        <v>347</v>
      </c>
      <c r="K18" s="107"/>
      <c r="L18" s="108"/>
      <c r="M18" s="43" t="s">
        <v>14</v>
      </c>
      <c r="N18" s="16"/>
      <c r="O18" s="16"/>
      <c r="P18" s="16"/>
      <c r="Q18" s="59"/>
      <c r="R18" s="59"/>
      <c r="S18" s="59"/>
      <c r="T18" s="59"/>
      <c r="U18" s="59"/>
      <c r="V18" s="59"/>
      <c r="W18" s="59"/>
      <c r="X18" s="59"/>
      <c r="Y18" s="59"/>
      <c r="Z18" s="89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/>
      <c r="B19" s="14"/>
      <c r="C19" s="41" t="s">
        <v>49</v>
      </c>
      <c r="D19" s="42" t="s">
        <v>0</v>
      </c>
      <c r="E19" s="103" t="s">
        <v>56</v>
      </c>
      <c r="F19" s="104"/>
      <c r="G19" s="104"/>
      <c r="H19" s="104"/>
      <c r="I19" s="105"/>
      <c r="J19" s="106" t="s">
        <v>348</v>
      </c>
      <c r="K19" s="107"/>
      <c r="L19" s="108"/>
      <c r="M19" s="43" t="s">
        <v>14</v>
      </c>
      <c r="N19" s="16"/>
      <c r="O19" s="16"/>
      <c r="P19" s="16"/>
      <c r="Q19" s="59"/>
      <c r="R19" s="59"/>
      <c r="S19" s="59"/>
      <c r="T19" s="59"/>
      <c r="U19" s="59"/>
      <c r="V19" s="59"/>
      <c r="W19" s="59"/>
      <c r="X19" s="59"/>
      <c r="Y19" s="59"/>
      <c r="Z19" s="89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/>
      <c r="B20" s="14"/>
      <c r="C20" s="41" t="s">
        <v>69</v>
      </c>
      <c r="D20" s="42" t="s">
        <v>0</v>
      </c>
      <c r="E20" s="103" t="s">
        <v>11</v>
      </c>
      <c r="F20" s="104"/>
      <c r="G20" s="104"/>
      <c r="H20" s="104"/>
      <c r="I20" s="105"/>
      <c r="J20" s="106" t="s">
        <v>349</v>
      </c>
      <c r="K20" s="107"/>
      <c r="L20" s="108"/>
      <c r="M20" s="43" t="s">
        <v>14</v>
      </c>
      <c r="N20" s="16"/>
      <c r="O20" s="16"/>
      <c r="P20" s="16"/>
      <c r="Q20" s="59"/>
      <c r="R20" s="59"/>
      <c r="S20" s="59"/>
      <c r="T20" s="59"/>
      <c r="U20" s="59"/>
      <c r="V20" s="59"/>
      <c r="W20" s="59"/>
      <c r="X20" s="59"/>
      <c r="Y20" s="59"/>
      <c r="Z20" s="89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 t="s">
        <v>335</v>
      </c>
      <c r="B21" s="14" t="s">
        <v>0</v>
      </c>
      <c r="C21" s="41" t="s">
        <v>49</v>
      </c>
      <c r="D21" s="42" t="s">
        <v>0</v>
      </c>
      <c r="E21" s="103" t="s">
        <v>13</v>
      </c>
      <c r="F21" s="104"/>
      <c r="G21" s="104"/>
      <c r="H21" s="104"/>
      <c r="I21" s="105"/>
      <c r="J21" s="106" t="s">
        <v>339</v>
      </c>
      <c r="K21" s="107"/>
      <c r="L21" s="108"/>
      <c r="M21" s="43" t="s">
        <v>35</v>
      </c>
      <c r="N21" s="16"/>
      <c r="O21" s="16"/>
      <c r="P21" s="16"/>
      <c r="Q21" s="59"/>
      <c r="R21" s="59"/>
      <c r="S21" s="59"/>
      <c r="T21" s="59"/>
      <c r="U21" s="59"/>
      <c r="V21" s="59"/>
      <c r="W21" s="59"/>
      <c r="X21" s="59"/>
      <c r="Y21" s="59"/>
      <c r="Z21" s="89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/>
      <c r="B22" s="14"/>
      <c r="C22" s="41" t="s">
        <v>11</v>
      </c>
      <c r="D22" s="42" t="s">
        <v>0</v>
      </c>
      <c r="E22" s="103" t="s">
        <v>30</v>
      </c>
      <c r="F22" s="104"/>
      <c r="G22" s="104"/>
      <c r="H22" s="104"/>
      <c r="I22" s="105"/>
      <c r="J22" s="106" t="s">
        <v>340</v>
      </c>
      <c r="K22" s="107"/>
      <c r="L22" s="108"/>
      <c r="M22" s="43" t="s">
        <v>41</v>
      </c>
      <c r="N22" s="16"/>
      <c r="O22" s="16"/>
      <c r="P22" s="16"/>
      <c r="Q22" s="59"/>
      <c r="R22" s="59"/>
      <c r="S22" s="59"/>
      <c r="T22" s="59"/>
      <c r="U22" s="59"/>
      <c r="V22" s="59"/>
      <c r="W22" s="59"/>
      <c r="X22" s="59"/>
      <c r="Y22" s="59"/>
      <c r="Z22" s="89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/>
      <c r="B23" s="14"/>
      <c r="C23" s="41" t="s">
        <v>69</v>
      </c>
      <c r="D23" s="42" t="s">
        <v>0</v>
      </c>
      <c r="E23" s="103" t="s">
        <v>56</v>
      </c>
      <c r="F23" s="104"/>
      <c r="G23" s="104"/>
      <c r="H23" s="104"/>
      <c r="I23" s="105"/>
      <c r="J23" s="106" t="s">
        <v>341</v>
      </c>
      <c r="K23" s="107"/>
      <c r="L23" s="108"/>
      <c r="M23" s="43" t="s">
        <v>14</v>
      </c>
      <c r="N23" s="16"/>
      <c r="O23" s="16"/>
      <c r="P23" s="16"/>
      <c r="Q23" s="59"/>
      <c r="R23" s="59"/>
      <c r="S23" s="59"/>
      <c r="T23" s="59"/>
      <c r="U23" s="59"/>
      <c r="V23" s="59"/>
      <c r="W23" s="59"/>
      <c r="X23" s="59"/>
      <c r="Y23" s="59"/>
      <c r="Z23" s="89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 t="s">
        <v>332</v>
      </c>
      <c r="B24" s="14" t="s">
        <v>0</v>
      </c>
      <c r="C24" s="41" t="s">
        <v>11</v>
      </c>
      <c r="D24" s="42" t="s">
        <v>0</v>
      </c>
      <c r="E24" s="103" t="s">
        <v>49</v>
      </c>
      <c r="F24" s="104"/>
      <c r="G24" s="104"/>
      <c r="H24" s="104"/>
      <c r="I24" s="105"/>
      <c r="J24" s="106" t="s">
        <v>334</v>
      </c>
      <c r="K24" s="107"/>
      <c r="L24" s="108"/>
      <c r="M24" s="43" t="s">
        <v>33</v>
      </c>
      <c r="N24" s="16"/>
      <c r="O24" s="16"/>
      <c r="P24" s="16"/>
      <c r="Q24" s="59"/>
      <c r="R24" s="59"/>
      <c r="S24" s="59"/>
      <c r="T24" s="59"/>
      <c r="U24" s="59"/>
      <c r="V24" s="59"/>
      <c r="W24" s="59"/>
      <c r="X24" s="59"/>
      <c r="Y24" s="59"/>
      <c r="Z24" s="89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 t="s">
        <v>319</v>
      </c>
      <c r="B25" s="14" t="s">
        <v>0</v>
      </c>
      <c r="C25" s="41" t="s">
        <v>56</v>
      </c>
      <c r="D25" s="42" t="s">
        <v>0</v>
      </c>
      <c r="E25" s="103" t="s">
        <v>11</v>
      </c>
      <c r="F25" s="104"/>
      <c r="G25" s="104"/>
      <c r="H25" s="104"/>
      <c r="I25" s="105"/>
      <c r="J25" s="106" t="s">
        <v>323</v>
      </c>
      <c r="K25" s="107"/>
      <c r="L25" s="108"/>
      <c r="M25" s="43" t="s">
        <v>33</v>
      </c>
      <c r="N25" s="16"/>
      <c r="O25" s="16"/>
      <c r="P25" s="16"/>
      <c r="Q25" s="59"/>
      <c r="R25" s="59"/>
      <c r="S25" s="59"/>
      <c r="T25" s="59"/>
      <c r="U25" s="59"/>
      <c r="V25" s="59"/>
      <c r="W25" s="59"/>
      <c r="X25" s="59"/>
      <c r="Y25" s="59"/>
      <c r="Z25" s="89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/>
      <c r="B26" s="14"/>
      <c r="C26" s="41" t="s">
        <v>181</v>
      </c>
      <c r="D26" s="42" t="s">
        <v>0</v>
      </c>
      <c r="E26" s="103" t="s">
        <v>69</v>
      </c>
      <c r="F26" s="104"/>
      <c r="G26" s="104"/>
      <c r="H26" s="104"/>
      <c r="I26" s="105"/>
      <c r="J26" s="106" t="s">
        <v>324</v>
      </c>
      <c r="K26" s="107"/>
      <c r="L26" s="108"/>
      <c r="M26" s="43" t="s">
        <v>35</v>
      </c>
      <c r="N26" s="16"/>
      <c r="O26" s="16"/>
      <c r="P26" s="16"/>
      <c r="Q26" s="59"/>
      <c r="R26" s="59"/>
      <c r="S26" s="59"/>
      <c r="T26" s="59"/>
      <c r="U26" s="59"/>
      <c r="V26" s="59"/>
      <c r="W26" s="59"/>
      <c r="X26" s="59"/>
      <c r="Y26" s="59"/>
      <c r="Z26" s="89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/>
      <c r="B27" s="14"/>
      <c r="C27" s="41" t="s">
        <v>30</v>
      </c>
      <c r="D27" s="42" t="s">
        <v>0</v>
      </c>
      <c r="E27" s="103" t="s">
        <v>13</v>
      </c>
      <c r="F27" s="104"/>
      <c r="G27" s="104"/>
      <c r="H27" s="104"/>
      <c r="I27" s="105"/>
      <c r="J27" s="106" t="s">
        <v>325</v>
      </c>
      <c r="K27" s="107"/>
      <c r="L27" s="108"/>
      <c r="M27" s="43" t="s">
        <v>14</v>
      </c>
      <c r="N27" s="16"/>
      <c r="O27" s="16"/>
      <c r="P27" s="16"/>
      <c r="Q27" s="59"/>
      <c r="R27" s="59"/>
      <c r="S27" s="59"/>
      <c r="T27" s="59"/>
      <c r="U27" s="59"/>
      <c r="V27" s="59"/>
      <c r="W27" s="59"/>
      <c r="X27" s="59"/>
      <c r="Y27" s="59"/>
      <c r="Z27" s="89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 t="s">
        <v>309</v>
      </c>
      <c r="B28" s="14" t="s">
        <v>0</v>
      </c>
      <c r="C28" s="41" t="s">
        <v>56</v>
      </c>
      <c r="D28" s="42" t="s">
        <v>0</v>
      </c>
      <c r="E28" s="103" t="s">
        <v>13</v>
      </c>
      <c r="F28" s="104"/>
      <c r="G28" s="104"/>
      <c r="H28" s="104"/>
      <c r="I28" s="105"/>
      <c r="J28" s="106" t="s">
        <v>312</v>
      </c>
      <c r="K28" s="107"/>
      <c r="L28" s="108"/>
      <c r="M28" s="43" t="s">
        <v>33</v>
      </c>
      <c r="N28" s="16"/>
      <c r="O28" s="16"/>
      <c r="P28" s="16"/>
      <c r="Q28" s="59"/>
      <c r="R28" s="59"/>
      <c r="S28" s="59"/>
      <c r="T28" s="59"/>
      <c r="U28" s="59"/>
      <c r="V28" s="59"/>
      <c r="W28" s="59"/>
      <c r="X28" s="59"/>
      <c r="Y28" s="59"/>
      <c r="Z28" s="89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/>
      <c r="B29" s="14"/>
      <c r="C29" s="41" t="s">
        <v>69</v>
      </c>
      <c r="D29" s="42" t="s">
        <v>0</v>
      </c>
      <c r="E29" s="103" t="s">
        <v>49</v>
      </c>
      <c r="F29" s="104"/>
      <c r="G29" s="104"/>
      <c r="H29" s="104"/>
      <c r="I29" s="105"/>
      <c r="J29" s="106" t="s">
        <v>313</v>
      </c>
      <c r="K29" s="107"/>
      <c r="L29" s="108"/>
      <c r="M29" s="43" t="s">
        <v>14</v>
      </c>
      <c r="N29" s="16"/>
      <c r="O29" s="16"/>
      <c r="P29" s="16"/>
      <c r="Q29" s="59"/>
      <c r="R29" s="59"/>
      <c r="S29" s="59"/>
      <c r="T29" s="59"/>
      <c r="U29" s="59"/>
      <c r="V29" s="59"/>
      <c r="W29" s="59"/>
      <c r="X29" s="59"/>
      <c r="Y29" s="59"/>
      <c r="Z29" s="89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 t="s">
        <v>301</v>
      </c>
      <c r="B30" s="14" t="s">
        <v>0</v>
      </c>
      <c r="C30" s="41" t="s">
        <v>13</v>
      </c>
      <c r="D30" s="42" t="s">
        <v>0</v>
      </c>
      <c r="E30" s="103" t="s">
        <v>11</v>
      </c>
      <c r="F30" s="104"/>
      <c r="G30" s="104"/>
      <c r="H30" s="104"/>
      <c r="I30" s="105"/>
      <c r="J30" s="106" t="s">
        <v>304</v>
      </c>
      <c r="K30" s="107"/>
      <c r="L30" s="108"/>
      <c r="M30" s="43" t="s">
        <v>33</v>
      </c>
      <c r="N30" s="16"/>
      <c r="O30" s="16"/>
      <c r="P30" s="16"/>
      <c r="Q30" s="59"/>
      <c r="R30" s="59"/>
      <c r="S30" s="59"/>
      <c r="T30" s="59"/>
      <c r="U30" s="59"/>
      <c r="V30" s="59"/>
      <c r="W30" s="59"/>
      <c r="X30" s="59"/>
      <c r="Y30" s="59"/>
      <c r="Z30" s="89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/>
      <c r="B31" s="14"/>
      <c r="C31" s="41" t="s">
        <v>56</v>
      </c>
      <c r="D31" s="42" t="s">
        <v>0</v>
      </c>
      <c r="E31" s="103" t="s">
        <v>28</v>
      </c>
      <c r="F31" s="104"/>
      <c r="G31" s="104"/>
      <c r="H31" s="104"/>
      <c r="I31" s="105"/>
      <c r="J31" s="106" t="s">
        <v>305</v>
      </c>
      <c r="K31" s="107"/>
      <c r="L31" s="108"/>
      <c r="M31" s="43" t="s">
        <v>14</v>
      </c>
      <c r="N31" s="16"/>
      <c r="O31" s="16"/>
      <c r="P31" s="16"/>
      <c r="Q31" s="59"/>
      <c r="R31" s="59"/>
      <c r="S31" s="59"/>
      <c r="T31" s="59"/>
      <c r="U31" s="59"/>
      <c r="V31" s="59"/>
      <c r="W31" s="59"/>
      <c r="X31" s="59"/>
      <c r="Y31" s="59"/>
      <c r="Z31" s="89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/>
      <c r="B32" s="14"/>
      <c r="C32" s="41" t="s">
        <v>49</v>
      </c>
      <c r="D32" s="42" t="s">
        <v>0</v>
      </c>
      <c r="E32" s="103" t="s">
        <v>30</v>
      </c>
      <c r="F32" s="104"/>
      <c r="G32" s="104"/>
      <c r="H32" s="104"/>
      <c r="I32" s="105"/>
      <c r="J32" s="106" t="s">
        <v>306</v>
      </c>
      <c r="K32" s="107"/>
      <c r="L32" s="108"/>
      <c r="M32" s="43" t="s">
        <v>41</v>
      </c>
      <c r="N32" s="16"/>
      <c r="O32" s="16"/>
      <c r="P32" s="16"/>
      <c r="Q32" s="59"/>
      <c r="R32" s="59"/>
      <c r="S32" s="59"/>
      <c r="T32" s="59"/>
      <c r="U32" s="59"/>
      <c r="V32" s="59"/>
      <c r="W32" s="59"/>
      <c r="X32" s="59"/>
      <c r="Y32" s="59"/>
      <c r="Z32" s="89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 t="s">
        <v>291</v>
      </c>
      <c r="B33" s="14" t="s">
        <v>0</v>
      </c>
      <c r="C33" s="41" t="s">
        <v>13</v>
      </c>
      <c r="D33" s="42" t="s">
        <v>0</v>
      </c>
      <c r="E33" s="103" t="s">
        <v>28</v>
      </c>
      <c r="F33" s="104"/>
      <c r="G33" s="104"/>
      <c r="H33" s="104"/>
      <c r="I33" s="105"/>
      <c r="J33" s="106" t="s">
        <v>295</v>
      </c>
      <c r="K33" s="107"/>
      <c r="L33" s="108"/>
      <c r="M33" s="43" t="s">
        <v>14</v>
      </c>
      <c r="N33" s="16"/>
      <c r="O33" s="16"/>
      <c r="P33" s="16"/>
      <c r="Q33" s="59"/>
      <c r="R33" s="59"/>
      <c r="S33" s="59"/>
      <c r="T33" s="59"/>
      <c r="U33" s="59"/>
      <c r="V33" s="59"/>
      <c r="W33" s="59"/>
      <c r="X33" s="59"/>
      <c r="Y33" s="59"/>
      <c r="Z33" s="89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/>
      <c r="B34" s="14"/>
      <c r="C34" s="41" t="s">
        <v>30</v>
      </c>
      <c r="D34" s="42" t="s">
        <v>0</v>
      </c>
      <c r="E34" s="103" t="s">
        <v>69</v>
      </c>
      <c r="F34" s="104"/>
      <c r="G34" s="104"/>
      <c r="H34" s="104"/>
      <c r="I34" s="105"/>
      <c r="J34" s="106" t="s">
        <v>296</v>
      </c>
      <c r="K34" s="107"/>
      <c r="L34" s="108"/>
      <c r="M34" s="43" t="s">
        <v>33</v>
      </c>
      <c r="N34" s="16"/>
      <c r="O34" s="16"/>
      <c r="P34" s="16"/>
      <c r="Q34" s="59"/>
      <c r="R34" s="59"/>
      <c r="S34" s="59"/>
      <c r="T34" s="59"/>
      <c r="U34" s="59"/>
      <c r="V34" s="59"/>
      <c r="W34" s="59"/>
      <c r="X34" s="59"/>
      <c r="Y34" s="59"/>
      <c r="Z34" s="89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 t="s">
        <v>282</v>
      </c>
      <c r="B35" s="14" t="s">
        <v>0</v>
      </c>
      <c r="C35" s="41" t="s">
        <v>181</v>
      </c>
      <c r="D35" s="42"/>
      <c r="E35" s="103" t="s">
        <v>49</v>
      </c>
      <c r="F35" s="104"/>
      <c r="G35" s="104"/>
      <c r="H35" s="104"/>
      <c r="I35" s="105"/>
      <c r="J35" s="106" t="s">
        <v>285</v>
      </c>
      <c r="K35" s="107"/>
      <c r="L35" s="108"/>
      <c r="M35" s="43" t="s">
        <v>41</v>
      </c>
      <c r="N35" s="16"/>
      <c r="O35" s="16"/>
      <c r="P35" s="16"/>
      <c r="Q35" s="59"/>
      <c r="R35" s="59"/>
      <c r="S35" s="59"/>
      <c r="T35" s="59"/>
      <c r="U35" s="59"/>
      <c r="V35" s="59"/>
      <c r="W35" s="59"/>
      <c r="X35" s="59"/>
      <c r="Y35" s="59"/>
      <c r="Z35" s="89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/>
      <c r="B36" s="14"/>
      <c r="C36" s="41" t="s">
        <v>69</v>
      </c>
      <c r="D36" s="42"/>
      <c r="E36" s="103" t="s">
        <v>13</v>
      </c>
      <c r="F36" s="104"/>
      <c r="G36" s="104"/>
      <c r="H36" s="104"/>
      <c r="I36" s="105"/>
      <c r="J36" s="106" t="s">
        <v>286</v>
      </c>
      <c r="K36" s="107"/>
      <c r="L36" s="108"/>
      <c r="M36" s="43" t="s">
        <v>14</v>
      </c>
      <c r="N36" s="16"/>
      <c r="O36" s="16"/>
      <c r="P36" s="16"/>
      <c r="Q36" s="59"/>
      <c r="R36" s="59"/>
      <c r="S36" s="59"/>
      <c r="T36" s="59"/>
      <c r="U36" s="59"/>
      <c r="V36" s="59"/>
      <c r="W36" s="59"/>
      <c r="X36" s="59"/>
      <c r="Y36" s="59"/>
      <c r="Z36" s="89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30</v>
      </c>
      <c r="D37" s="42"/>
      <c r="E37" s="103" t="s">
        <v>56</v>
      </c>
      <c r="F37" s="104"/>
      <c r="G37" s="104"/>
      <c r="H37" s="104"/>
      <c r="I37" s="105"/>
      <c r="J37" s="106" t="s">
        <v>287</v>
      </c>
      <c r="K37" s="107"/>
      <c r="L37" s="108"/>
      <c r="M37" s="43" t="s">
        <v>35</v>
      </c>
      <c r="N37" s="16"/>
      <c r="O37" s="16"/>
      <c r="P37" s="16"/>
      <c r="Q37" s="59"/>
      <c r="R37" s="59"/>
      <c r="S37" s="59"/>
      <c r="T37" s="59"/>
      <c r="U37" s="59"/>
      <c r="V37" s="59"/>
      <c r="W37" s="59"/>
      <c r="X37" s="59"/>
      <c r="Y37" s="59"/>
      <c r="Z37" s="89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/>
      <c r="B38" s="14"/>
      <c r="C38" s="41" t="s">
        <v>69</v>
      </c>
      <c r="D38" s="42"/>
      <c r="E38" s="103" t="s">
        <v>11</v>
      </c>
      <c r="F38" s="104"/>
      <c r="G38" s="104"/>
      <c r="H38" s="104"/>
      <c r="I38" s="105"/>
      <c r="J38" s="106" t="s">
        <v>288</v>
      </c>
      <c r="K38" s="107"/>
      <c r="L38" s="108"/>
      <c r="M38" s="43" t="s">
        <v>14</v>
      </c>
      <c r="N38" s="16"/>
      <c r="O38" s="16"/>
      <c r="P38" s="16"/>
      <c r="Q38" s="59"/>
      <c r="R38" s="59"/>
      <c r="S38" s="59"/>
      <c r="T38" s="59"/>
      <c r="U38" s="59"/>
      <c r="V38" s="59"/>
      <c r="W38" s="59"/>
      <c r="X38" s="59"/>
      <c r="Y38" s="59"/>
      <c r="Z38" s="89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 t="s">
        <v>276</v>
      </c>
      <c r="B39" s="14" t="s">
        <v>0</v>
      </c>
      <c r="C39" s="41" t="s">
        <v>181</v>
      </c>
      <c r="D39" s="42"/>
      <c r="E39" s="103" t="s">
        <v>69</v>
      </c>
      <c r="F39" s="104"/>
      <c r="G39" s="104"/>
      <c r="H39" s="104"/>
      <c r="I39" s="105"/>
      <c r="J39" s="106" t="s">
        <v>277</v>
      </c>
      <c r="K39" s="107"/>
      <c r="L39" s="108"/>
      <c r="M39" s="43" t="s">
        <v>41</v>
      </c>
      <c r="N39" s="16"/>
      <c r="O39" s="16"/>
      <c r="P39" s="16"/>
      <c r="Q39" s="59"/>
      <c r="R39" s="59"/>
      <c r="S39" s="59"/>
      <c r="T39" s="59"/>
      <c r="U39" s="59"/>
      <c r="V39" s="59"/>
      <c r="W39" s="59"/>
      <c r="X39" s="59"/>
      <c r="Y39" s="59"/>
      <c r="Z39" s="89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/>
      <c r="B40" s="14"/>
      <c r="C40" s="41" t="s">
        <v>11</v>
      </c>
      <c r="D40" s="42"/>
      <c r="E40" s="103" t="s">
        <v>30</v>
      </c>
      <c r="F40" s="104"/>
      <c r="G40" s="104"/>
      <c r="H40" s="104"/>
      <c r="I40" s="105"/>
      <c r="J40" s="106" t="s">
        <v>278</v>
      </c>
      <c r="K40" s="107"/>
      <c r="L40" s="108"/>
      <c r="M40" s="43" t="s">
        <v>41</v>
      </c>
      <c r="N40" s="16"/>
      <c r="O40" s="16"/>
      <c r="P40" s="16"/>
      <c r="Q40" s="59"/>
      <c r="R40" s="59"/>
      <c r="S40" s="59"/>
      <c r="T40" s="59"/>
      <c r="U40" s="59"/>
      <c r="V40" s="59"/>
      <c r="W40" s="59"/>
      <c r="X40" s="59"/>
      <c r="Y40" s="59"/>
      <c r="Z40" s="89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 t="s">
        <v>262</v>
      </c>
      <c r="B41" s="14" t="s">
        <v>0</v>
      </c>
      <c r="C41" s="41" t="s">
        <v>181</v>
      </c>
      <c r="D41" s="42" t="s">
        <v>0</v>
      </c>
      <c r="E41" s="103" t="s">
        <v>30</v>
      </c>
      <c r="F41" s="104"/>
      <c r="G41" s="104"/>
      <c r="H41" s="104"/>
      <c r="I41" s="105"/>
      <c r="J41" s="106" t="s">
        <v>267</v>
      </c>
      <c r="K41" s="107"/>
      <c r="L41" s="108"/>
      <c r="M41" s="43" t="s">
        <v>33</v>
      </c>
      <c r="N41" s="16"/>
      <c r="O41" s="16"/>
      <c r="P41" s="16"/>
      <c r="Q41" s="59"/>
      <c r="R41" s="59"/>
      <c r="S41" s="59"/>
      <c r="T41" s="59"/>
      <c r="U41" s="59"/>
      <c r="V41" s="59"/>
      <c r="W41" s="59"/>
      <c r="X41" s="59"/>
      <c r="Y41" s="59"/>
      <c r="Z41" s="89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/>
      <c r="B42" s="14"/>
      <c r="C42" s="41" t="s">
        <v>49</v>
      </c>
      <c r="D42" s="42" t="s">
        <v>0</v>
      </c>
      <c r="E42" s="103" t="s">
        <v>56</v>
      </c>
      <c r="F42" s="104"/>
      <c r="G42" s="104"/>
      <c r="H42" s="104"/>
      <c r="I42" s="105"/>
      <c r="J42" s="106" t="s">
        <v>268</v>
      </c>
      <c r="K42" s="107"/>
      <c r="L42" s="108"/>
      <c r="M42" s="43" t="s">
        <v>14</v>
      </c>
      <c r="N42" s="16"/>
      <c r="O42" s="16"/>
      <c r="P42" s="16"/>
      <c r="Q42" s="59"/>
      <c r="R42" s="59"/>
      <c r="S42" s="59"/>
      <c r="T42" s="59"/>
      <c r="U42" s="59"/>
      <c r="V42" s="59"/>
      <c r="W42" s="59"/>
      <c r="X42" s="59"/>
      <c r="Y42" s="59"/>
      <c r="Z42" s="89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/>
      <c r="B43" s="14"/>
      <c r="C43" s="41" t="s">
        <v>11</v>
      </c>
      <c r="D43" s="42" t="s">
        <v>0</v>
      </c>
      <c r="E43" s="103" t="s">
        <v>13</v>
      </c>
      <c r="F43" s="104"/>
      <c r="G43" s="104"/>
      <c r="H43" s="104"/>
      <c r="I43" s="105"/>
      <c r="J43" s="106" t="s">
        <v>273</v>
      </c>
      <c r="K43" s="107"/>
      <c r="L43" s="108"/>
      <c r="M43" s="43" t="s">
        <v>35</v>
      </c>
      <c r="N43" s="16"/>
      <c r="O43" s="16"/>
      <c r="P43" s="16"/>
      <c r="Q43" s="59"/>
      <c r="R43" s="59"/>
      <c r="S43" s="59"/>
      <c r="T43" s="59"/>
      <c r="U43" s="59"/>
      <c r="V43" s="59"/>
      <c r="W43" s="59"/>
      <c r="X43" s="59"/>
      <c r="Y43" s="59"/>
      <c r="Z43" s="89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 t="s">
        <v>249</v>
      </c>
      <c r="B44" s="14" t="s">
        <v>0</v>
      </c>
      <c r="C44" s="41" t="s">
        <v>69</v>
      </c>
      <c r="D44" s="42" t="s">
        <v>0</v>
      </c>
      <c r="E44" s="103" t="s">
        <v>56</v>
      </c>
      <c r="F44" s="104"/>
      <c r="G44" s="104"/>
      <c r="H44" s="104"/>
      <c r="I44" s="105"/>
      <c r="J44" s="106" t="s">
        <v>253</v>
      </c>
      <c r="K44" s="107"/>
      <c r="L44" s="108"/>
      <c r="M44" s="43" t="s">
        <v>35</v>
      </c>
      <c r="N44" s="16"/>
      <c r="O44" s="16"/>
      <c r="P44" s="16"/>
      <c r="Q44" s="59"/>
      <c r="R44" s="59"/>
      <c r="S44" s="59"/>
      <c r="T44" s="59"/>
      <c r="U44" s="59"/>
      <c r="V44" s="59"/>
      <c r="W44" s="59"/>
      <c r="X44" s="59"/>
      <c r="Y44" s="59"/>
      <c r="Z44" s="89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/>
      <c r="B45" s="14"/>
      <c r="C45" s="41" t="s">
        <v>49</v>
      </c>
      <c r="D45" s="42" t="s">
        <v>0</v>
      </c>
      <c r="E45" s="103" t="s">
        <v>13</v>
      </c>
      <c r="F45" s="104"/>
      <c r="G45" s="104"/>
      <c r="H45" s="104"/>
      <c r="I45" s="105"/>
      <c r="J45" s="106" t="s">
        <v>254</v>
      </c>
      <c r="K45" s="107"/>
      <c r="L45" s="108"/>
      <c r="M45" s="43" t="s">
        <v>14</v>
      </c>
      <c r="N45" s="16"/>
      <c r="O45" s="16"/>
      <c r="P45" s="16"/>
      <c r="Q45" s="59"/>
      <c r="R45" s="59"/>
      <c r="S45" s="59"/>
      <c r="T45" s="59"/>
      <c r="U45" s="59"/>
      <c r="V45" s="59"/>
      <c r="W45" s="59"/>
      <c r="X45" s="59"/>
      <c r="Y45" s="59"/>
      <c r="Z45" s="89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 t="s">
        <v>237</v>
      </c>
      <c r="B46" s="14" t="s">
        <v>0</v>
      </c>
      <c r="C46" s="41" t="s">
        <v>11</v>
      </c>
      <c r="D46" s="42" t="s">
        <v>0</v>
      </c>
      <c r="E46" s="103" t="s">
        <v>49</v>
      </c>
      <c r="F46" s="104"/>
      <c r="G46" s="104"/>
      <c r="H46" s="104"/>
      <c r="I46" s="105"/>
      <c r="J46" s="106" t="s">
        <v>243</v>
      </c>
      <c r="K46" s="107"/>
      <c r="L46" s="108"/>
      <c r="M46" s="43" t="s">
        <v>41</v>
      </c>
      <c r="N46" s="16"/>
      <c r="O46" s="16"/>
      <c r="P46" s="16"/>
      <c r="Q46" s="59"/>
      <c r="R46" s="59"/>
      <c r="S46" s="59"/>
      <c r="T46" s="59"/>
      <c r="U46" s="59"/>
      <c r="V46" s="59"/>
      <c r="W46" s="59"/>
      <c r="X46" s="59"/>
      <c r="Y46" s="59"/>
      <c r="Z46" s="89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/>
      <c r="B47" s="14"/>
      <c r="C47" s="41" t="s">
        <v>30</v>
      </c>
      <c r="D47" s="42" t="s">
        <v>0</v>
      </c>
      <c r="E47" s="103" t="s">
        <v>13</v>
      </c>
      <c r="F47" s="104"/>
      <c r="G47" s="104"/>
      <c r="H47" s="104"/>
      <c r="I47" s="105"/>
      <c r="J47" s="106" t="s">
        <v>244</v>
      </c>
      <c r="K47" s="107"/>
      <c r="L47" s="108"/>
      <c r="M47" s="43" t="s">
        <v>14</v>
      </c>
      <c r="N47" s="16"/>
      <c r="O47" s="16"/>
      <c r="P47" s="16"/>
      <c r="Q47" s="59"/>
      <c r="R47" s="59"/>
      <c r="S47" s="59"/>
      <c r="T47" s="59"/>
      <c r="U47" s="59"/>
      <c r="V47" s="59"/>
      <c r="W47" s="59"/>
      <c r="X47" s="59"/>
      <c r="Y47" s="59"/>
      <c r="Z47" s="89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 t="s">
        <v>223</v>
      </c>
      <c r="B48" s="14" t="s">
        <v>0</v>
      </c>
      <c r="C48" s="41" t="s">
        <v>56</v>
      </c>
      <c r="D48" s="42" t="s">
        <v>0</v>
      </c>
      <c r="E48" s="103" t="s">
        <v>13</v>
      </c>
      <c r="F48" s="104"/>
      <c r="G48" s="104"/>
      <c r="H48" s="104"/>
      <c r="I48" s="105"/>
      <c r="J48" s="106" t="s">
        <v>228</v>
      </c>
      <c r="K48" s="107"/>
      <c r="L48" s="108"/>
      <c r="M48" s="43" t="s">
        <v>229</v>
      </c>
      <c r="N48" s="16"/>
      <c r="O48" s="16"/>
      <c r="P48" s="16"/>
      <c r="Q48" s="59"/>
      <c r="R48" s="59"/>
      <c r="S48" s="59"/>
      <c r="T48" s="59"/>
      <c r="U48" s="59"/>
      <c r="V48" s="59"/>
      <c r="W48" s="59"/>
      <c r="X48" s="59"/>
      <c r="Y48" s="59"/>
      <c r="Z48" s="89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/>
      <c r="B49" s="14"/>
      <c r="C49" s="41" t="s">
        <v>11</v>
      </c>
      <c r="D49" s="42" t="s">
        <v>0</v>
      </c>
      <c r="E49" s="103" t="s">
        <v>28</v>
      </c>
      <c r="F49" s="104"/>
      <c r="G49" s="104"/>
      <c r="H49" s="104"/>
      <c r="I49" s="105"/>
      <c r="J49" s="106" t="s">
        <v>230</v>
      </c>
      <c r="K49" s="107"/>
      <c r="L49" s="108"/>
      <c r="M49" s="43" t="s">
        <v>41</v>
      </c>
      <c r="N49" s="16"/>
      <c r="O49" s="16"/>
      <c r="P49" s="16"/>
      <c r="Q49" s="59"/>
      <c r="R49" s="59"/>
      <c r="S49" s="59"/>
      <c r="T49" s="59"/>
      <c r="U49" s="59"/>
      <c r="V49" s="59"/>
      <c r="W49" s="59"/>
      <c r="X49" s="59"/>
      <c r="Y49" s="59"/>
      <c r="Z49" s="89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/>
      <c r="B50" s="14"/>
      <c r="C50" s="41" t="s">
        <v>69</v>
      </c>
      <c r="D50" s="42" t="s">
        <v>0</v>
      </c>
      <c r="E50" s="103" t="s">
        <v>49</v>
      </c>
      <c r="F50" s="104"/>
      <c r="G50" s="104"/>
      <c r="H50" s="104"/>
      <c r="I50" s="105"/>
      <c r="J50" s="106" t="s">
        <v>231</v>
      </c>
      <c r="K50" s="107"/>
      <c r="L50" s="108"/>
      <c r="M50" s="43" t="s">
        <v>41</v>
      </c>
      <c r="N50" s="16"/>
      <c r="O50" s="16"/>
      <c r="P50" s="16"/>
      <c r="Q50" s="59"/>
      <c r="R50" s="59"/>
      <c r="S50" s="59"/>
      <c r="T50" s="59"/>
      <c r="U50" s="59"/>
      <c r="V50" s="59"/>
      <c r="W50" s="59"/>
      <c r="X50" s="59"/>
      <c r="Y50" s="59"/>
      <c r="Z50" s="89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 t="s">
        <v>210</v>
      </c>
      <c r="B51" s="14" t="s">
        <v>0</v>
      </c>
      <c r="C51" s="41" t="s">
        <v>56</v>
      </c>
      <c r="D51" s="42"/>
      <c r="E51" s="103" t="s">
        <v>28</v>
      </c>
      <c r="F51" s="104"/>
      <c r="G51" s="104"/>
      <c r="H51" s="104"/>
      <c r="I51" s="105"/>
      <c r="J51" s="106" t="s">
        <v>215</v>
      </c>
      <c r="K51" s="107"/>
      <c r="L51" s="108"/>
      <c r="M51" s="43" t="s">
        <v>14</v>
      </c>
      <c r="N51" s="16"/>
      <c r="O51" s="16"/>
      <c r="P51" s="16"/>
      <c r="Q51" s="59"/>
      <c r="R51" s="59"/>
      <c r="S51" s="59"/>
      <c r="T51" s="59"/>
      <c r="U51" s="59"/>
      <c r="V51" s="59"/>
      <c r="W51" s="59"/>
      <c r="X51" s="59"/>
      <c r="Y51" s="59"/>
      <c r="Z51" s="89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/>
      <c r="B52" s="14"/>
      <c r="C52" s="41" t="s">
        <v>49</v>
      </c>
      <c r="D52" s="42"/>
      <c r="E52" s="103" t="s">
        <v>30</v>
      </c>
      <c r="F52" s="104"/>
      <c r="G52" s="104"/>
      <c r="H52" s="104"/>
      <c r="I52" s="105"/>
      <c r="J52" s="106" t="s">
        <v>216</v>
      </c>
      <c r="K52" s="107"/>
      <c r="L52" s="108"/>
      <c r="M52" s="43" t="s">
        <v>33</v>
      </c>
      <c r="N52" s="16"/>
      <c r="O52" s="16"/>
      <c r="P52" s="16"/>
      <c r="Q52" s="59"/>
      <c r="R52" s="59"/>
      <c r="S52" s="59"/>
      <c r="T52" s="59"/>
      <c r="U52" s="59"/>
      <c r="V52" s="59"/>
      <c r="W52" s="59"/>
      <c r="X52" s="59"/>
      <c r="Y52" s="59"/>
      <c r="Z52" s="89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 t="s">
        <v>200</v>
      </c>
      <c r="B53" s="14" t="s">
        <v>0</v>
      </c>
      <c r="C53" s="41" t="s">
        <v>13</v>
      </c>
      <c r="D53" s="42"/>
      <c r="E53" s="103" t="s">
        <v>28</v>
      </c>
      <c r="F53" s="104"/>
      <c r="G53" s="104"/>
      <c r="H53" s="104"/>
      <c r="I53" s="105"/>
      <c r="J53" s="106" t="s">
        <v>202</v>
      </c>
      <c r="K53" s="107"/>
      <c r="L53" s="108"/>
      <c r="M53" s="43" t="s">
        <v>120</v>
      </c>
      <c r="N53" s="16"/>
      <c r="O53" s="16"/>
      <c r="P53" s="16"/>
      <c r="Q53" s="59"/>
      <c r="R53" s="59"/>
      <c r="S53" s="59"/>
      <c r="T53" s="59"/>
      <c r="U53" s="59"/>
      <c r="V53" s="59"/>
      <c r="W53" s="59"/>
      <c r="X53" s="59"/>
      <c r="Y53" s="59"/>
      <c r="Z53" s="89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/>
      <c r="B54" s="14"/>
      <c r="C54" s="41" t="s">
        <v>56</v>
      </c>
      <c r="D54" s="42"/>
      <c r="E54" s="103" t="s">
        <v>11</v>
      </c>
      <c r="F54" s="104"/>
      <c r="G54" s="104"/>
      <c r="H54" s="104"/>
      <c r="I54" s="105"/>
      <c r="J54" s="106" t="s">
        <v>203</v>
      </c>
      <c r="K54" s="107"/>
      <c r="L54" s="108"/>
      <c r="M54" s="43" t="s">
        <v>14</v>
      </c>
      <c r="N54" s="16"/>
      <c r="O54" s="16"/>
      <c r="P54" s="16"/>
      <c r="Q54" s="59"/>
      <c r="R54" s="59"/>
      <c r="S54" s="59"/>
      <c r="T54" s="59"/>
      <c r="U54" s="59"/>
      <c r="V54" s="59"/>
      <c r="W54" s="59"/>
      <c r="X54" s="59"/>
      <c r="Y54" s="59"/>
      <c r="Z54" s="89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/>
      <c r="B55" s="14"/>
      <c r="C55" s="41" t="s">
        <v>30</v>
      </c>
      <c r="D55" s="42"/>
      <c r="E55" s="103" t="s">
        <v>69</v>
      </c>
      <c r="F55" s="104"/>
      <c r="G55" s="104"/>
      <c r="H55" s="104"/>
      <c r="I55" s="105"/>
      <c r="J55" s="106" t="s">
        <v>204</v>
      </c>
      <c r="K55" s="107"/>
      <c r="L55" s="108"/>
      <c r="M55" s="43" t="s">
        <v>14</v>
      </c>
      <c r="N55" s="16"/>
      <c r="O55" s="16"/>
      <c r="P55" s="16"/>
      <c r="Q55" s="59"/>
      <c r="R55" s="59"/>
      <c r="S55" s="59"/>
      <c r="T55" s="59"/>
      <c r="U55" s="59"/>
      <c r="V55" s="59"/>
      <c r="W55" s="59"/>
      <c r="X55" s="59"/>
      <c r="Y55" s="59"/>
      <c r="Z55" s="89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01" t="s">
        <v>185</v>
      </c>
      <c r="B56" s="14" t="s">
        <v>0</v>
      </c>
      <c r="C56" s="41" t="s">
        <v>181</v>
      </c>
      <c r="D56" s="42"/>
      <c r="E56" s="103" t="s">
        <v>49</v>
      </c>
      <c r="F56" s="104"/>
      <c r="G56" s="104"/>
      <c r="H56" s="104"/>
      <c r="I56" s="105"/>
      <c r="J56" s="106" t="s">
        <v>188</v>
      </c>
      <c r="K56" s="107"/>
      <c r="L56" s="108"/>
      <c r="M56" s="43" t="s">
        <v>41</v>
      </c>
      <c r="N56" s="16"/>
      <c r="O56" s="16"/>
      <c r="P56" s="16"/>
      <c r="Q56" s="59"/>
      <c r="R56" s="59"/>
      <c r="S56" s="59"/>
      <c r="T56" s="59"/>
      <c r="U56" s="59"/>
      <c r="V56" s="59"/>
      <c r="W56" s="59"/>
      <c r="X56" s="59"/>
      <c r="Y56" s="59"/>
      <c r="Z56" s="89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01"/>
      <c r="B57" s="14"/>
      <c r="C57" s="41" t="s">
        <v>56</v>
      </c>
      <c r="D57" s="42"/>
      <c r="E57" s="103" t="s">
        <v>11</v>
      </c>
      <c r="F57" s="104"/>
      <c r="G57" s="104"/>
      <c r="H57" s="104"/>
      <c r="I57" s="105"/>
      <c r="J57" s="106" t="s">
        <v>199</v>
      </c>
      <c r="K57" s="107"/>
      <c r="L57" s="108"/>
      <c r="M57" s="43" t="s">
        <v>41</v>
      </c>
      <c r="N57" s="16"/>
      <c r="O57" s="16"/>
      <c r="P57" s="16"/>
      <c r="Q57" s="59"/>
      <c r="R57" s="59"/>
      <c r="S57" s="59"/>
      <c r="T57" s="59"/>
      <c r="U57" s="59"/>
      <c r="V57" s="59"/>
      <c r="W57" s="59"/>
      <c r="X57" s="59"/>
      <c r="Y57" s="59"/>
      <c r="Z57" s="89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01"/>
      <c r="B58" s="14"/>
      <c r="C58" s="41" t="s">
        <v>30</v>
      </c>
      <c r="D58" s="42"/>
      <c r="E58" s="103" t="s">
        <v>56</v>
      </c>
      <c r="F58" s="104"/>
      <c r="G58" s="104"/>
      <c r="H58" s="104"/>
      <c r="I58" s="105"/>
      <c r="J58" s="106" t="s">
        <v>189</v>
      </c>
      <c r="K58" s="107"/>
      <c r="L58" s="108"/>
      <c r="M58" s="43" t="s">
        <v>14</v>
      </c>
      <c r="N58" s="16"/>
      <c r="O58" s="16"/>
      <c r="P58" s="16"/>
      <c r="Q58" s="59"/>
      <c r="R58" s="59"/>
      <c r="S58" s="59"/>
      <c r="T58" s="59"/>
      <c r="U58" s="59"/>
      <c r="V58" s="59"/>
      <c r="W58" s="59"/>
      <c r="X58" s="59"/>
      <c r="Y58" s="59"/>
      <c r="Z58" s="89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01"/>
      <c r="B59" s="14"/>
      <c r="C59" s="41" t="s">
        <v>181</v>
      </c>
      <c r="D59" s="42"/>
      <c r="E59" s="103" t="s">
        <v>69</v>
      </c>
      <c r="F59" s="104"/>
      <c r="G59" s="104"/>
      <c r="H59" s="104"/>
      <c r="I59" s="105"/>
      <c r="J59" s="106" t="s">
        <v>190</v>
      </c>
      <c r="K59" s="107"/>
      <c r="L59" s="108"/>
      <c r="M59" s="43" t="s">
        <v>41</v>
      </c>
      <c r="N59" s="16"/>
      <c r="O59" s="16"/>
      <c r="P59" s="16"/>
      <c r="Q59" s="59"/>
      <c r="R59" s="59"/>
      <c r="S59" s="59"/>
      <c r="T59" s="59"/>
      <c r="U59" s="59"/>
      <c r="V59" s="59"/>
      <c r="W59" s="59"/>
      <c r="X59" s="59"/>
      <c r="Y59" s="59"/>
      <c r="Z59" s="89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01"/>
      <c r="B60" s="14"/>
      <c r="C60" s="41" t="s">
        <v>69</v>
      </c>
      <c r="D60" s="42"/>
      <c r="E60" s="103" t="s">
        <v>13</v>
      </c>
      <c r="F60" s="104"/>
      <c r="G60" s="104"/>
      <c r="H60" s="104"/>
      <c r="I60" s="105"/>
      <c r="J60" s="106" t="s">
        <v>191</v>
      </c>
      <c r="K60" s="107"/>
      <c r="L60" s="108"/>
      <c r="M60" s="43" t="s">
        <v>14</v>
      </c>
      <c r="N60" s="16"/>
      <c r="O60" s="16"/>
      <c r="P60" s="16"/>
      <c r="Q60" s="59"/>
      <c r="R60" s="59"/>
      <c r="S60" s="59"/>
      <c r="T60" s="59"/>
      <c r="U60" s="59"/>
      <c r="V60" s="59"/>
      <c r="W60" s="59"/>
      <c r="X60" s="59"/>
      <c r="Y60" s="59"/>
      <c r="Z60" s="89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01" t="s">
        <v>172</v>
      </c>
      <c r="B61" s="14" t="s">
        <v>0</v>
      </c>
      <c r="C61" s="41" t="s">
        <v>69</v>
      </c>
      <c r="D61" s="42"/>
      <c r="E61" s="103" t="s">
        <v>11</v>
      </c>
      <c r="F61" s="104"/>
      <c r="G61" s="104"/>
      <c r="H61" s="104"/>
      <c r="I61" s="105"/>
      <c r="J61" s="106" t="s">
        <v>174</v>
      </c>
      <c r="K61" s="107"/>
      <c r="L61" s="108"/>
      <c r="M61" s="43" t="s">
        <v>35</v>
      </c>
      <c r="N61" s="16"/>
      <c r="O61" s="16"/>
      <c r="P61" s="16"/>
      <c r="Q61" s="59"/>
      <c r="R61" s="59"/>
      <c r="S61" s="59"/>
      <c r="T61" s="59"/>
      <c r="U61" s="59"/>
      <c r="V61" s="59"/>
      <c r="W61" s="59"/>
      <c r="X61" s="59"/>
      <c r="Y61" s="59"/>
      <c r="Z61" s="89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01"/>
      <c r="B62" s="14"/>
      <c r="C62" s="41" t="s">
        <v>49</v>
      </c>
      <c r="D62" s="42"/>
      <c r="E62" s="103" t="s">
        <v>56</v>
      </c>
      <c r="F62" s="104"/>
      <c r="G62" s="104"/>
      <c r="H62" s="104"/>
      <c r="I62" s="105"/>
      <c r="J62" s="106" t="s">
        <v>178</v>
      </c>
      <c r="K62" s="107"/>
      <c r="L62" s="108"/>
      <c r="M62" s="43" t="s">
        <v>14</v>
      </c>
      <c r="N62" s="16"/>
      <c r="O62" s="16"/>
      <c r="P62" s="16"/>
      <c r="Q62" s="59"/>
      <c r="R62" s="59"/>
      <c r="S62" s="59"/>
      <c r="T62" s="59"/>
      <c r="U62" s="59"/>
      <c r="V62" s="59"/>
      <c r="W62" s="59"/>
      <c r="X62" s="59"/>
      <c r="Y62" s="59"/>
      <c r="Z62" s="89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01"/>
      <c r="B63" s="14"/>
      <c r="C63" s="41" t="s">
        <v>181</v>
      </c>
      <c r="D63" s="42"/>
      <c r="E63" s="103" t="s">
        <v>30</v>
      </c>
      <c r="F63" s="104"/>
      <c r="G63" s="104"/>
      <c r="H63" s="104"/>
      <c r="I63" s="105"/>
      <c r="J63" s="106" t="s">
        <v>182</v>
      </c>
      <c r="K63" s="107"/>
      <c r="L63" s="108"/>
      <c r="M63" s="43" t="s">
        <v>41</v>
      </c>
      <c r="N63" s="16"/>
      <c r="O63" s="16"/>
      <c r="P63" s="16"/>
      <c r="Q63" s="59"/>
      <c r="R63" s="59"/>
      <c r="S63" s="59"/>
      <c r="T63" s="59"/>
      <c r="U63" s="59"/>
      <c r="V63" s="59"/>
      <c r="W63" s="59"/>
      <c r="X63" s="59"/>
      <c r="Y63" s="59"/>
      <c r="Z63" s="89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01" t="s">
        <v>153</v>
      </c>
      <c r="B64" s="14" t="s">
        <v>0</v>
      </c>
      <c r="C64" s="41" t="s">
        <v>69</v>
      </c>
      <c r="D64" s="42"/>
      <c r="E64" s="103" t="s">
        <v>56</v>
      </c>
      <c r="F64" s="104"/>
      <c r="G64" s="104"/>
      <c r="H64" s="104"/>
      <c r="I64" s="105"/>
      <c r="J64" s="106" t="s">
        <v>157</v>
      </c>
      <c r="K64" s="107"/>
      <c r="L64" s="108"/>
      <c r="M64" s="43" t="s">
        <v>14</v>
      </c>
      <c r="N64" s="16"/>
      <c r="O64" s="16"/>
      <c r="P64" s="16"/>
      <c r="Q64" s="59"/>
      <c r="R64" s="59"/>
      <c r="S64" s="59"/>
      <c r="T64" s="59"/>
      <c r="U64" s="59"/>
      <c r="V64" s="59"/>
      <c r="W64" s="59"/>
      <c r="X64" s="59"/>
      <c r="Y64" s="59"/>
      <c r="Z64" s="89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01"/>
      <c r="B65" s="14"/>
      <c r="C65" s="41" t="s">
        <v>11</v>
      </c>
      <c r="D65" s="42"/>
      <c r="E65" s="103" t="s">
        <v>30</v>
      </c>
      <c r="F65" s="104"/>
      <c r="G65" s="104"/>
      <c r="H65" s="104"/>
      <c r="I65" s="105"/>
      <c r="J65" s="106" t="s">
        <v>158</v>
      </c>
      <c r="K65" s="107"/>
      <c r="L65" s="108"/>
      <c r="M65" s="43" t="s">
        <v>41</v>
      </c>
      <c r="N65" s="16"/>
      <c r="O65" s="16"/>
      <c r="P65" s="16"/>
      <c r="Q65" s="59"/>
      <c r="R65" s="59"/>
      <c r="S65" s="59"/>
      <c r="T65" s="59"/>
      <c r="U65" s="59"/>
      <c r="V65" s="59"/>
      <c r="W65" s="59"/>
      <c r="X65" s="59"/>
      <c r="Y65" s="59"/>
      <c r="Z65" s="89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01"/>
      <c r="B66" s="14"/>
      <c r="C66" s="41" t="s">
        <v>49</v>
      </c>
      <c r="D66" s="42"/>
      <c r="E66" s="103" t="s">
        <v>13</v>
      </c>
      <c r="F66" s="104"/>
      <c r="G66" s="104"/>
      <c r="H66" s="104"/>
      <c r="I66" s="105"/>
      <c r="J66" s="106" t="s">
        <v>159</v>
      </c>
      <c r="K66" s="107"/>
      <c r="L66" s="108"/>
      <c r="M66" s="43" t="s">
        <v>14</v>
      </c>
      <c r="N66" s="16"/>
      <c r="O66" s="16"/>
      <c r="P66" s="16"/>
      <c r="Q66" s="59"/>
      <c r="R66" s="59"/>
      <c r="S66" s="59"/>
      <c r="T66" s="59"/>
      <c r="U66" s="59"/>
      <c r="V66" s="59"/>
      <c r="W66" s="59"/>
      <c r="X66" s="59"/>
      <c r="Y66" s="59"/>
      <c r="Z66" s="89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01" t="s">
        <v>137</v>
      </c>
      <c r="B67" s="14" t="s">
        <v>0</v>
      </c>
      <c r="C67" s="41" t="s">
        <v>30</v>
      </c>
      <c r="D67" s="42"/>
      <c r="E67" s="103" t="s">
        <v>13</v>
      </c>
      <c r="F67" s="104"/>
      <c r="G67" s="104"/>
      <c r="H67" s="104"/>
      <c r="I67" s="105"/>
      <c r="J67" s="106" t="s">
        <v>138</v>
      </c>
      <c r="K67" s="107"/>
      <c r="L67" s="108"/>
      <c r="M67" s="43" t="s">
        <v>120</v>
      </c>
      <c r="N67" s="16"/>
      <c r="O67" s="16"/>
      <c r="P67" s="16"/>
      <c r="Q67" s="59"/>
      <c r="R67" s="59"/>
      <c r="S67" s="59"/>
      <c r="T67" s="59"/>
      <c r="U67" s="59"/>
      <c r="V67" s="59"/>
      <c r="W67" s="59"/>
      <c r="X67" s="59"/>
      <c r="Y67" s="59"/>
      <c r="Z67" s="89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01"/>
      <c r="B68" s="14"/>
      <c r="C68" s="41" t="s">
        <v>11</v>
      </c>
      <c r="D68" s="42"/>
      <c r="E68" s="103" t="s">
        <v>49</v>
      </c>
      <c r="F68" s="104"/>
      <c r="G68" s="104"/>
      <c r="H68" s="104"/>
      <c r="I68" s="105"/>
      <c r="J68" s="106" t="s">
        <v>152</v>
      </c>
      <c r="K68" s="107"/>
      <c r="L68" s="108"/>
      <c r="M68" s="43" t="s">
        <v>33</v>
      </c>
      <c r="N68" s="16"/>
      <c r="O68" s="16"/>
      <c r="P68" s="16"/>
      <c r="Q68" s="59"/>
      <c r="R68" s="59"/>
      <c r="S68" s="59"/>
      <c r="T68" s="59"/>
      <c r="U68" s="59"/>
      <c r="V68" s="59"/>
      <c r="W68" s="59"/>
      <c r="X68" s="59"/>
      <c r="Y68" s="59"/>
      <c r="Z68" s="89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01" t="s">
        <v>118</v>
      </c>
      <c r="B69" s="14" t="s">
        <v>0</v>
      </c>
      <c r="C69" s="41" t="s">
        <v>56</v>
      </c>
      <c r="D69" s="42"/>
      <c r="E69" s="103" t="s">
        <v>13</v>
      </c>
      <c r="F69" s="104"/>
      <c r="G69" s="104"/>
      <c r="H69" s="104"/>
      <c r="I69" s="105"/>
      <c r="J69" s="106" t="s">
        <v>122</v>
      </c>
      <c r="K69" s="107"/>
      <c r="L69" s="108"/>
      <c r="M69" s="43" t="s">
        <v>35</v>
      </c>
      <c r="N69" s="16"/>
      <c r="O69" s="16"/>
      <c r="P69" s="16"/>
      <c r="Q69" s="59"/>
      <c r="R69" s="59"/>
      <c r="S69" s="59"/>
      <c r="T69" s="59"/>
      <c r="U69" s="59"/>
      <c r="V69" s="59"/>
      <c r="W69" s="59"/>
      <c r="X69" s="59"/>
      <c r="Y69" s="59"/>
      <c r="Z69" s="89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01"/>
      <c r="B70" s="14"/>
      <c r="C70" s="41" t="s">
        <v>11</v>
      </c>
      <c r="D70" s="42"/>
      <c r="E70" s="103" t="s">
        <v>28</v>
      </c>
      <c r="F70" s="104"/>
      <c r="G70" s="104"/>
      <c r="H70" s="104"/>
      <c r="I70" s="105"/>
      <c r="J70" s="106" t="s">
        <v>123</v>
      </c>
      <c r="K70" s="107"/>
      <c r="L70" s="108"/>
      <c r="M70" s="43" t="s">
        <v>124</v>
      </c>
      <c r="N70" s="16"/>
      <c r="O70" s="16"/>
      <c r="P70" s="16"/>
      <c r="Q70" s="59"/>
      <c r="R70" s="59"/>
      <c r="S70" s="59"/>
      <c r="T70" s="59"/>
      <c r="U70" s="59"/>
      <c r="V70" s="59"/>
      <c r="W70" s="59"/>
      <c r="X70" s="59"/>
      <c r="Y70" s="59"/>
      <c r="Z70" s="89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01"/>
      <c r="B71" s="14"/>
      <c r="C71" s="41" t="s">
        <v>69</v>
      </c>
      <c r="D71" s="42"/>
      <c r="E71" s="103" t="s">
        <v>49</v>
      </c>
      <c r="F71" s="104"/>
      <c r="G71" s="104"/>
      <c r="H71" s="104"/>
      <c r="I71" s="105"/>
      <c r="J71" s="106" t="s">
        <v>125</v>
      </c>
      <c r="K71" s="107"/>
      <c r="L71" s="108"/>
      <c r="M71" s="43" t="s">
        <v>41</v>
      </c>
      <c r="N71" s="16"/>
      <c r="O71" s="16"/>
      <c r="P71" s="16"/>
      <c r="Q71" s="59"/>
      <c r="R71" s="59"/>
      <c r="S71" s="59"/>
      <c r="T71" s="59"/>
      <c r="U71" s="59"/>
      <c r="V71" s="59"/>
      <c r="W71" s="59"/>
      <c r="X71" s="59"/>
      <c r="Y71" s="59"/>
      <c r="Z71" s="89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01" t="s">
        <v>88</v>
      </c>
      <c r="B72" s="14" t="s">
        <v>0</v>
      </c>
      <c r="C72" s="41" t="s">
        <v>49</v>
      </c>
      <c r="D72" s="42"/>
      <c r="E72" s="103" t="s">
        <v>30</v>
      </c>
      <c r="F72" s="104"/>
      <c r="G72" s="104"/>
      <c r="H72" s="104"/>
      <c r="I72" s="105"/>
      <c r="J72" s="106" t="s">
        <v>92</v>
      </c>
      <c r="K72" s="107"/>
      <c r="L72" s="108"/>
      <c r="M72" s="43" t="s">
        <v>14</v>
      </c>
      <c r="N72" s="16"/>
      <c r="O72" s="16"/>
      <c r="P72" s="16"/>
      <c r="Q72" s="59"/>
      <c r="R72" s="59"/>
      <c r="S72" s="59"/>
      <c r="T72" s="59"/>
      <c r="U72" s="59"/>
      <c r="V72" s="59"/>
      <c r="W72" s="59"/>
      <c r="X72" s="59"/>
      <c r="Y72" s="59"/>
      <c r="Z72" s="89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01"/>
      <c r="B73" s="14"/>
      <c r="C73" s="41" t="s">
        <v>56</v>
      </c>
      <c r="D73" s="42"/>
      <c r="E73" s="103" t="s">
        <v>28</v>
      </c>
      <c r="F73" s="104"/>
      <c r="G73" s="104"/>
      <c r="H73" s="104"/>
      <c r="I73" s="105"/>
      <c r="J73" s="106" t="s">
        <v>93</v>
      </c>
      <c r="K73" s="107"/>
      <c r="L73" s="108"/>
      <c r="M73" s="43" t="s">
        <v>35</v>
      </c>
      <c r="N73" s="16"/>
      <c r="O73" s="16"/>
      <c r="P73" s="16"/>
      <c r="Q73" s="59"/>
      <c r="R73" s="59"/>
      <c r="S73" s="59"/>
      <c r="T73" s="59"/>
      <c r="U73" s="59"/>
      <c r="V73" s="59"/>
      <c r="W73" s="59"/>
      <c r="X73" s="59"/>
      <c r="Y73" s="59"/>
      <c r="Z73" s="89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01"/>
      <c r="B74" s="14"/>
      <c r="C74" s="41" t="s">
        <v>13</v>
      </c>
      <c r="D74" s="42"/>
      <c r="E74" s="103" t="s">
        <v>11</v>
      </c>
      <c r="F74" s="104"/>
      <c r="G74" s="104"/>
      <c r="H74" s="104"/>
      <c r="I74" s="105"/>
      <c r="J74" s="106" t="s">
        <v>94</v>
      </c>
      <c r="K74" s="107"/>
      <c r="L74" s="108"/>
      <c r="M74" s="43" t="s">
        <v>33</v>
      </c>
      <c r="N74" s="16"/>
      <c r="O74" s="16"/>
      <c r="P74" s="16"/>
      <c r="Q74" s="59"/>
      <c r="R74" s="59"/>
      <c r="S74" s="59"/>
      <c r="T74" s="59"/>
      <c r="U74" s="59"/>
      <c r="V74" s="59"/>
      <c r="W74" s="59"/>
      <c r="X74" s="59"/>
      <c r="Y74" s="59"/>
      <c r="Z74" s="89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01" t="s">
        <v>48</v>
      </c>
      <c r="B75" s="14"/>
      <c r="C75" s="41" t="s">
        <v>30</v>
      </c>
      <c r="D75" s="42"/>
      <c r="E75" s="103" t="s">
        <v>69</v>
      </c>
      <c r="F75" s="104"/>
      <c r="G75" s="104"/>
      <c r="H75" s="104"/>
      <c r="I75" s="105"/>
      <c r="J75" s="106" t="s">
        <v>71</v>
      </c>
      <c r="K75" s="107"/>
      <c r="L75" s="108"/>
      <c r="M75" s="43" t="s">
        <v>35</v>
      </c>
      <c r="N75" s="16"/>
      <c r="O75" s="16"/>
      <c r="P75" s="16"/>
      <c r="Q75" s="59"/>
      <c r="R75" s="59"/>
      <c r="S75" s="59"/>
      <c r="T75" s="59"/>
      <c r="U75" s="59"/>
      <c r="V75" s="59"/>
      <c r="W75" s="59"/>
      <c r="X75" s="59"/>
      <c r="Y75" s="59"/>
      <c r="Z75" s="89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01"/>
      <c r="B76" s="14"/>
      <c r="C76" s="41" t="s">
        <v>13</v>
      </c>
      <c r="D76" s="42"/>
      <c r="E76" s="103" t="s">
        <v>28</v>
      </c>
      <c r="F76" s="104"/>
      <c r="G76" s="104"/>
      <c r="H76" s="104"/>
      <c r="I76" s="105"/>
      <c r="J76" s="106" t="s">
        <v>70</v>
      </c>
      <c r="K76" s="107"/>
      <c r="L76" s="108"/>
      <c r="M76" s="43" t="s">
        <v>41</v>
      </c>
      <c r="N76" s="16"/>
      <c r="O76" s="16"/>
      <c r="P76" s="16"/>
      <c r="Q76" s="59"/>
      <c r="R76" s="59"/>
      <c r="S76" s="59"/>
      <c r="T76" s="59"/>
      <c r="U76" s="59"/>
      <c r="V76" s="59"/>
      <c r="W76" s="59"/>
      <c r="X76" s="59"/>
      <c r="Y76" s="59"/>
      <c r="Z76" s="89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</sheetData>
  <sheetProtection/>
  <mergeCells count="137">
    <mergeCell ref="E25:I25"/>
    <mergeCell ref="J25:L25"/>
    <mergeCell ref="E39:I39"/>
    <mergeCell ref="J39:L39"/>
    <mergeCell ref="E30:I30"/>
    <mergeCell ref="J30:L30"/>
    <mergeCell ref="E29:I29"/>
    <mergeCell ref="J29:L29"/>
    <mergeCell ref="E35:I35"/>
    <mergeCell ref="J35:L35"/>
    <mergeCell ref="E41:I41"/>
    <mergeCell ref="J41:L41"/>
    <mergeCell ref="E40:I40"/>
    <mergeCell ref="J40:L40"/>
    <mergeCell ref="E37:I37"/>
    <mergeCell ref="J37:L37"/>
    <mergeCell ref="E38:I38"/>
    <mergeCell ref="J38:L38"/>
    <mergeCell ref="E53:I53"/>
    <mergeCell ref="J53:L53"/>
    <mergeCell ref="E52:I52"/>
    <mergeCell ref="J52:L52"/>
    <mergeCell ref="E51:I51"/>
    <mergeCell ref="J51:L51"/>
    <mergeCell ref="E56:I56"/>
    <mergeCell ref="J56:L56"/>
    <mergeCell ref="E54:I54"/>
    <mergeCell ref="J54:L54"/>
    <mergeCell ref="E55:I55"/>
    <mergeCell ref="J55:L55"/>
    <mergeCell ref="E61:I61"/>
    <mergeCell ref="J61:L61"/>
    <mergeCell ref="E58:I58"/>
    <mergeCell ref="J58:L58"/>
    <mergeCell ref="E59:I59"/>
    <mergeCell ref="J59:L59"/>
    <mergeCell ref="E60:I60"/>
    <mergeCell ref="J60:L60"/>
    <mergeCell ref="E64:I64"/>
    <mergeCell ref="J64:L64"/>
    <mergeCell ref="E62:I62"/>
    <mergeCell ref="J62:L62"/>
    <mergeCell ref="E63:I63"/>
    <mergeCell ref="J63:L63"/>
    <mergeCell ref="E72:I72"/>
    <mergeCell ref="E67:I67"/>
    <mergeCell ref="J67:L67"/>
    <mergeCell ref="E65:I65"/>
    <mergeCell ref="J65:L65"/>
    <mergeCell ref="E66:I66"/>
    <mergeCell ref="J66:L66"/>
    <mergeCell ref="J71:L71"/>
    <mergeCell ref="E69:I69"/>
    <mergeCell ref="J69:L69"/>
    <mergeCell ref="E75:I75"/>
    <mergeCell ref="J75:L75"/>
    <mergeCell ref="E76:I76"/>
    <mergeCell ref="J76:L76"/>
    <mergeCell ref="E74:I74"/>
    <mergeCell ref="J74:L74"/>
    <mergeCell ref="AD3:AN3"/>
    <mergeCell ref="Q6:S6"/>
    <mergeCell ref="T6:X6"/>
    <mergeCell ref="Q10:X10"/>
    <mergeCell ref="Q9:X9"/>
    <mergeCell ref="Q12:X12"/>
    <mergeCell ref="Q13:X13"/>
    <mergeCell ref="A1:O1"/>
    <mergeCell ref="A2:O2"/>
    <mergeCell ref="E14:I14"/>
    <mergeCell ref="J14:L14"/>
    <mergeCell ref="Q3:S3"/>
    <mergeCell ref="T3:X3"/>
    <mergeCell ref="E57:I57"/>
    <mergeCell ref="J57:L57"/>
    <mergeCell ref="E68:I68"/>
    <mergeCell ref="J68:L68"/>
    <mergeCell ref="E73:I73"/>
    <mergeCell ref="J73:L73"/>
    <mergeCell ref="J72:L72"/>
    <mergeCell ref="E70:I70"/>
    <mergeCell ref="J70:L70"/>
    <mergeCell ref="E71:I71"/>
    <mergeCell ref="E49:I49"/>
    <mergeCell ref="J49:L49"/>
    <mergeCell ref="E50:I50"/>
    <mergeCell ref="J50:L50"/>
    <mergeCell ref="E46:I46"/>
    <mergeCell ref="J46:L46"/>
    <mergeCell ref="E48:I48"/>
    <mergeCell ref="J48:L48"/>
    <mergeCell ref="E47:I47"/>
    <mergeCell ref="J47:L47"/>
    <mergeCell ref="E45:I45"/>
    <mergeCell ref="J45:L45"/>
    <mergeCell ref="E44:I44"/>
    <mergeCell ref="J44:L44"/>
    <mergeCell ref="E42:I42"/>
    <mergeCell ref="J42:L42"/>
    <mergeCell ref="E43:I43"/>
    <mergeCell ref="J43:L43"/>
    <mergeCell ref="E32:I32"/>
    <mergeCell ref="J32:L32"/>
    <mergeCell ref="E28:I28"/>
    <mergeCell ref="J28:L28"/>
    <mergeCell ref="E36:I36"/>
    <mergeCell ref="J36:L36"/>
    <mergeCell ref="E33:I33"/>
    <mergeCell ref="J33:L33"/>
    <mergeCell ref="E34:I34"/>
    <mergeCell ref="J34:L34"/>
    <mergeCell ref="E26:I26"/>
    <mergeCell ref="J26:L26"/>
    <mergeCell ref="E27:I27"/>
    <mergeCell ref="J27:L27"/>
    <mergeCell ref="E31:I31"/>
    <mergeCell ref="J31:L31"/>
    <mergeCell ref="E24:I24"/>
    <mergeCell ref="J24:L24"/>
    <mergeCell ref="E22:I22"/>
    <mergeCell ref="J22:L22"/>
    <mergeCell ref="E23:I23"/>
    <mergeCell ref="J23:L23"/>
    <mergeCell ref="E21:I21"/>
    <mergeCell ref="J21:L21"/>
    <mergeCell ref="E19:I19"/>
    <mergeCell ref="J19:L19"/>
    <mergeCell ref="E20:I20"/>
    <mergeCell ref="J20:L20"/>
    <mergeCell ref="E18:I18"/>
    <mergeCell ref="J18:L18"/>
    <mergeCell ref="E15:I15"/>
    <mergeCell ref="J15:L15"/>
    <mergeCell ref="E16:I16"/>
    <mergeCell ref="J16:L16"/>
    <mergeCell ref="E17:I17"/>
    <mergeCell ref="J17:L17"/>
  </mergeCells>
  <printOptions/>
  <pageMargins left="0.5" right="0.17" top="0.44" bottom="0.42" header="0.4" footer="0.42"/>
  <pageSetup fitToHeight="1" fitToWidth="1" horizontalDpi="300" verticalDpi="300" orientation="portrait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111"/>
  <sheetViews>
    <sheetView zoomScale="75" zoomScaleNormal="75" zoomScalePageLayoutView="0" workbookViewId="0" topLeftCell="A1">
      <selection activeCell="Q2" sqref="Q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3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22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24"/>
      <c r="Q1" s="100">
        <v>45038</v>
      </c>
      <c r="R1" s="24"/>
      <c r="S1" s="24"/>
      <c r="T1" s="24"/>
      <c r="U1" s="24"/>
      <c r="V1" s="24"/>
      <c r="W1" s="24"/>
      <c r="X1" s="24"/>
      <c r="Y1" s="24"/>
      <c r="Z1" s="24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5"/>
      <c r="Q2" s="26" t="s">
        <v>0</v>
      </c>
      <c r="R2" s="57"/>
      <c r="S2" s="58"/>
      <c r="T2" s="58"/>
      <c r="U2" s="58"/>
      <c r="V2" s="58"/>
      <c r="W2" s="58"/>
      <c r="X2" s="58"/>
      <c r="Y2" s="31" t="s">
        <v>0</v>
      </c>
      <c r="Z2" s="59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29">
        <v>1</v>
      </c>
      <c r="B3" s="27"/>
      <c r="C3" s="44" t="s">
        <v>73</v>
      </c>
      <c r="D3" s="49"/>
      <c r="E3" s="49">
        <v>16</v>
      </c>
      <c r="F3" s="49"/>
      <c r="G3" s="49">
        <v>11</v>
      </c>
      <c r="H3" s="49">
        <v>1</v>
      </c>
      <c r="I3" s="49">
        <v>4</v>
      </c>
      <c r="J3" s="49"/>
      <c r="K3" s="46">
        <v>20313</v>
      </c>
      <c r="L3" s="46"/>
      <c r="M3" s="47">
        <f>K3/144</f>
        <v>141.0625</v>
      </c>
      <c r="N3" s="46"/>
      <c r="O3" s="48">
        <v>44</v>
      </c>
      <c r="P3" s="102"/>
      <c r="Q3" s="26" t="s">
        <v>3</v>
      </c>
      <c r="R3" s="57"/>
      <c r="S3" s="58"/>
      <c r="T3" s="58"/>
      <c r="U3" s="58"/>
      <c r="V3" s="58"/>
      <c r="W3" s="58"/>
      <c r="X3" s="58"/>
      <c r="Y3" s="31" t="s">
        <v>1</v>
      </c>
      <c r="Z3" s="59"/>
      <c r="AA3" s="7"/>
      <c r="AB3" s="8"/>
      <c r="AC3" s="9"/>
      <c r="AD3" s="109" t="s">
        <v>0</v>
      </c>
      <c r="AE3" s="110"/>
      <c r="AF3" s="110"/>
      <c r="AG3" s="110"/>
      <c r="AH3" s="110"/>
      <c r="AI3" s="110"/>
      <c r="AJ3" s="110"/>
      <c r="AK3" s="110"/>
      <c r="AL3" s="110"/>
      <c r="AM3" s="110"/>
      <c r="AN3" s="110"/>
    </row>
    <row r="4" spans="1:40" ht="27.75">
      <c r="A4" s="90">
        <v>2</v>
      </c>
      <c r="B4" s="90"/>
      <c r="C4" s="50" t="s">
        <v>21</v>
      </c>
      <c r="D4" s="51"/>
      <c r="E4" s="51">
        <v>16</v>
      </c>
      <c r="F4" s="51"/>
      <c r="G4" s="51">
        <v>10</v>
      </c>
      <c r="H4" s="51">
        <v>1</v>
      </c>
      <c r="I4" s="51">
        <v>5</v>
      </c>
      <c r="J4" s="51"/>
      <c r="K4" s="52">
        <v>18858</v>
      </c>
      <c r="L4" s="52"/>
      <c r="M4" s="53">
        <f>K4/144</f>
        <v>130.95833333333334</v>
      </c>
      <c r="N4" s="52"/>
      <c r="O4" s="54">
        <v>40</v>
      </c>
      <c r="P4" s="102"/>
      <c r="Q4" s="111" t="s">
        <v>76</v>
      </c>
      <c r="R4" s="112"/>
      <c r="S4" s="113"/>
      <c r="T4" s="126" t="s">
        <v>73</v>
      </c>
      <c r="U4" s="127"/>
      <c r="V4" s="127"/>
      <c r="W4" s="127"/>
      <c r="X4" s="128"/>
      <c r="Y4" s="56">
        <v>267</v>
      </c>
      <c r="Z4" s="60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29">
        <v>3</v>
      </c>
      <c r="B5" s="29"/>
      <c r="C5" s="44" t="s">
        <v>74</v>
      </c>
      <c r="D5" s="49"/>
      <c r="E5" s="49">
        <v>16</v>
      </c>
      <c r="F5" s="49"/>
      <c r="G5" s="49">
        <v>6</v>
      </c>
      <c r="H5" s="49">
        <v>3</v>
      </c>
      <c r="I5" s="49">
        <v>7</v>
      </c>
      <c r="J5" s="49"/>
      <c r="K5" s="46">
        <v>18042</v>
      </c>
      <c r="L5" s="46"/>
      <c r="M5" s="47">
        <f>K5/144</f>
        <v>125.29166666666667</v>
      </c>
      <c r="N5" s="46">
        <v>0</v>
      </c>
      <c r="O5" s="48">
        <v>32</v>
      </c>
      <c r="P5" s="102"/>
      <c r="Q5" s="61"/>
      <c r="R5" s="61"/>
      <c r="S5" s="61"/>
      <c r="T5" s="61"/>
      <c r="U5" s="61"/>
      <c r="V5" s="61"/>
      <c r="W5" s="61"/>
      <c r="X5" s="61"/>
      <c r="Y5" s="61"/>
      <c r="Z5" s="62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29">
        <v>4</v>
      </c>
      <c r="B6" s="29"/>
      <c r="C6" s="44" t="s">
        <v>50</v>
      </c>
      <c r="D6" s="49"/>
      <c r="E6" s="49">
        <v>16</v>
      </c>
      <c r="F6" s="49"/>
      <c r="G6" s="49">
        <v>6</v>
      </c>
      <c r="H6" s="49">
        <v>1</v>
      </c>
      <c r="I6" s="49">
        <v>9</v>
      </c>
      <c r="J6" s="49"/>
      <c r="K6" s="46">
        <v>17348</v>
      </c>
      <c r="L6" s="46"/>
      <c r="M6" s="47">
        <f>K6/135</f>
        <v>128.5037037037037</v>
      </c>
      <c r="N6" s="46"/>
      <c r="O6" s="48">
        <v>22</v>
      </c>
      <c r="P6" s="102"/>
      <c r="Q6" s="26" t="s">
        <v>4</v>
      </c>
      <c r="R6" s="57"/>
      <c r="S6" s="58"/>
      <c r="T6" s="58"/>
      <c r="U6" s="58"/>
      <c r="V6" s="58"/>
      <c r="W6" s="58"/>
      <c r="X6" s="58"/>
      <c r="Y6" s="31" t="s">
        <v>1</v>
      </c>
      <c r="Z6" s="63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29">
        <v>5</v>
      </c>
      <c r="B7" s="29"/>
      <c r="C7" s="44" t="s">
        <v>61</v>
      </c>
      <c r="D7" s="49"/>
      <c r="E7" s="49">
        <v>16</v>
      </c>
      <c r="F7" s="49"/>
      <c r="G7" s="49">
        <v>4</v>
      </c>
      <c r="H7" s="49">
        <v>0</v>
      </c>
      <c r="I7" s="49">
        <v>12</v>
      </c>
      <c r="J7" s="49"/>
      <c r="K7" s="46">
        <v>18069</v>
      </c>
      <c r="L7" s="46"/>
      <c r="M7" s="47">
        <f>K7/144</f>
        <v>125.47916666666667</v>
      </c>
      <c r="N7" s="46"/>
      <c r="O7" s="48">
        <v>22</v>
      </c>
      <c r="P7" s="102"/>
      <c r="Q7" s="111" t="s">
        <v>46</v>
      </c>
      <c r="R7" s="112"/>
      <c r="S7" s="113"/>
      <c r="T7" s="126" t="s">
        <v>61</v>
      </c>
      <c r="U7" s="127"/>
      <c r="V7" s="127"/>
      <c r="W7" s="127"/>
      <c r="X7" s="128"/>
      <c r="Y7" s="56">
        <v>618</v>
      </c>
      <c r="Z7" s="64">
        <f>Y7/3</f>
        <v>206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29"/>
      <c r="B8" s="29"/>
      <c r="C8" s="44"/>
      <c r="D8" s="44"/>
      <c r="E8" s="49"/>
      <c r="F8" s="49"/>
      <c r="G8" s="49"/>
      <c r="H8" s="49"/>
      <c r="I8" s="49"/>
      <c r="J8" s="49"/>
      <c r="K8" s="46"/>
      <c r="L8" s="46"/>
      <c r="M8" s="47"/>
      <c r="N8" s="46"/>
      <c r="O8" s="48"/>
      <c r="P8" s="102"/>
      <c r="Q8" s="61"/>
      <c r="R8" s="61"/>
      <c r="S8" s="61"/>
      <c r="T8" s="61"/>
      <c r="U8" s="61"/>
      <c r="V8" s="61"/>
      <c r="W8" s="61"/>
      <c r="X8" s="61"/>
      <c r="Y8" s="61"/>
      <c r="Z8" s="61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29"/>
      <c r="B9" s="29"/>
      <c r="C9" s="44"/>
      <c r="D9" s="45"/>
      <c r="E9" s="45"/>
      <c r="F9" s="45"/>
      <c r="G9" s="45"/>
      <c r="H9" s="45"/>
      <c r="I9" s="45"/>
      <c r="J9" s="45"/>
      <c r="K9" s="46"/>
      <c r="L9" s="46"/>
      <c r="M9" s="47"/>
      <c r="N9" s="46"/>
      <c r="O9" s="48"/>
      <c r="P9" s="102"/>
      <c r="Q9" s="26" t="s">
        <v>22</v>
      </c>
      <c r="R9" s="57"/>
      <c r="S9" s="58"/>
      <c r="T9" s="58"/>
      <c r="U9" s="58"/>
      <c r="V9" s="58"/>
      <c r="W9" s="58"/>
      <c r="X9" s="58"/>
      <c r="Y9" s="31" t="s">
        <v>1</v>
      </c>
      <c r="Z9" s="65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29" t="s">
        <v>0</v>
      </c>
      <c r="B10" s="27" t="s">
        <v>0</v>
      </c>
      <c r="C10" s="44" t="s">
        <v>0</v>
      </c>
      <c r="D10" s="49"/>
      <c r="E10" s="49"/>
      <c r="F10" s="49"/>
      <c r="G10" s="49"/>
      <c r="H10" s="49"/>
      <c r="I10" s="49"/>
      <c r="J10" s="49"/>
      <c r="K10" s="46"/>
      <c r="L10" s="46"/>
      <c r="M10" s="47" t="s">
        <v>0</v>
      </c>
      <c r="N10" s="46"/>
      <c r="O10" s="48"/>
      <c r="P10" s="102"/>
      <c r="Q10" s="117" t="s">
        <v>73</v>
      </c>
      <c r="R10" s="118"/>
      <c r="S10" s="118"/>
      <c r="T10" s="118"/>
      <c r="U10" s="118"/>
      <c r="V10" s="118"/>
      <c r="W10" s="118"/>
      <c r="X10" s="119"/>
      <c r="Y10" s="56">
        <v>603</v>
      </c>
      <c r="Z10" s="64">
        <f>Y10/3</f>
        <v>201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29"/>
      <c r="B11" s="29"/>
      <c r="C11" s="55"/>
      <c r="D11" s="49"/>
      <c r="E11" s="49"/>
      <c r="F11" s="49"/>
      <c r="G11" s="49"/>
      <c r="H11" s="49"/>
      <c r="I11" s="49"/>
      <c r="J11" s="49"/>
      <c r="K11" s="46"/>
      <c r="L11" s="46"/>
      <c r="M11" s="47"/>
      <c r="N11" s="46"/>
      <c r="O11" s="48"/>
      <c r="P11" s="28"/>
      <c r="Q11" s="120"/>
      <c r="R11" s="121"/>
      <c r="S11" s="121"/>
      <c r="T11" s="121"/>
      <c r="U11" s="121"/>
      <c r="V11" s="121"/>
      <c r="W11" s="121"/>
      <c r="X11" s="121"/>
      <c r="Y11" s="92"/>
      <c r="Z11" s="93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29"/>
      <c r="B12" s="29"/>
      <c r="C12" s="44"/>
      <c r="D12" s="49"/>
      <c r="E12" s="49"/>
      <c r="F12" s="49"/>
      <c r="G12" s="49"/>
      <c r="H12" s="49"/>
      <c r="I12" s="49"/>
      <c r="J12" s="49"/>
      <c r="K12" s="46"/>
      <c r="L12" s="46"/>
      <c r="M12" s="47"/>
      <c r="N12" s="46"/>
      <c r="O12" s="48"/>
      <c r="P12" s="28"/>
      <c r="Q12" s="26" t="s">
        <v>5</v>
      </c>
      <c r="R12" s="57"/>
      <c r="S12" s="58"/>
      <c r="T12" s="58"/>
      <c r="U12" s="58"/>
      <c r="V12" s="58"/>
      <c r="W12" s="58"/>
      <c r="X12" s="58"/>
      <c r="Y12" s="31" t="s">
        <v>1</v>
      </c>
      <c r="Z12" s="65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29"/>
      <c r="B13" s="29"/>
      <c r="C13" s="44"/>
      <c r="D13" s="49"/>
      <c r="E13" s="49"/>
      <c r="F13" s="49"/>
      <c r="G13" s="49"/>
      <c r="H13" s="49"/>
      <c r="I13" s="49"/>
      <c r="J13" s="49"/>
      <c r="K13" s="46"/>
      <c r="L13" s="46"/>
      <c r="M13" s="47"/>
      <c r="N13" s="46"/>
      <c r="O13" s="48"/>
      <c r="P13" s="28"/>
      <c r="Q13" s="117" t="s">
        <v>73</v>
      </c>
      <c r="R13" s="118"/>
      <c r="S13" s="118"/>
      <c r="T13" s="118"/>
      <c r="U13" s="118"/>
      <c r="V13" s="118"/>
      <c r="W13" s="118"/>
      <c r="X13" s="119"/>
      <c r="Y13" s="56">
        <v>1482</v>
      </c>
      <c r="Z13" s="64">
        <f>Y13/9</f>
        <v>164.66666666666666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94" t="s">
        <v>34</v>
      </c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0"/>
      <c r="Q14" s="21"/>
      <c r="R14" s="36"/>
      <c r="S14" s="37"/>
      <c r="T14" s="38"/>
      <c r="U14" s="38"/>
      <c r="V14" s="38"/>
      <c r="W14" s="38"/>
      <c r="X14" s="38"/>
      <c r="Y14" s="39"/>
      <c r="Z14" s="40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01" t="s">
        <v>351</v>
      </c>
      <c r="B16" s="14"/>
      <c r="C16" s="41" t="s">
        <v>21</v>
      </c>
      <c r="D16" s="42" t="s">
        <v>0</v>
      </c>
      <c r="E16" s="103" t="s">
        <v>61</v>
      </c>
      <c r="F16" s="104"/>
      <c r="G16" s="104"/>
      <c r="H16" s="104"/>
      <c r="I16" s="105"/>
      <c r="J16" s="106" t="s">
        <v>356</v>
      </c>
      <c r="K16" s="107"/>
      <c r="L16" s="108"/>
      <c r="M16" s="43" t="s">
        <v>41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01"/>
      <c r="B17" s="14"/>
      <c r="C17" s="41" t="s">
        <v>74</v>
      </c>
      <c r="D17" s="42" t="s">
        <v>0</v>
      </c>
      <c r="E17" s="103" t="s">
        <v>50</v>
      </c>
      <c r="F17" s="104"/>
      <c r="G17" s="104"/>
      <c r="H17" s="104"/>
      <c r="I17" s="105"/>
      <c r="J17" s="106" t="s">
        <v>357</v>
      </c>
      <c r="K17" s="107"/>
      <c r="L17" s="108"/>
      <c r="M17" s="43" t="s">
        <v>41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01" t="s">
        <v>346</v>
      </c>
      <c r="B18" s="14"/>
      <c r="C18" s="41" t="s">
        <v>61</v>
      </c>
      <c r="D18" s="42" t="s">
        <v>0</v>
      </c>
      <c r="E18" s="103" t="s">
        <v>50</v>
      </c>
      <c r="F18" s="104"/>
      <c r="G18" s="104"/>
      <c r="H18" s="104"/>
      <c r="I18" s="105"/>
      <c r="J18" s="106" t="s">
        <v>350</v>
      </c>
      <c r="K18" s="107"/>
      <c r="L18" s="108"/>
      <c r="M18" s="43" t="s">
        <v>41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01" t="s">
        <v>335</v>
      </c>
      <c r="B19" s="14"/>
      <c r="C19" s="41" t="s">
        <v>73</v>
      </c>
      <c r="D19" s="42" t="s">
        <v>0</v>
      </c>
      <c r="E19" s="103" t="s">
        <v>74</v>
      </c>
      <c r="F19" s="104"/>
      <c r="G19" s="104"/>
      <c r="H19" s="104"/>
      <c r="I19" s="105"/>
      <c r="J19" s="106" t="s">
        <v>342</v>
      </c>
      <c r="K19" s="107"/>
      <c r="L19" s="108"/>
      <c r="M19" s="43" t="s">
        <v>41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01" t="s">
        <v>319</v>
      </c>
      <c r="B20" s="14"/>
      <c r="C20" s="41" t="s">
        <v>21</v>
      </c>
      <c r="D20" s="42" t="s">
        <v>0</v>
      </c>
      <c r="E20" s="103" t="s">
        <v>73</v>
      </c>
      <c r="F20" s="104"/>
      <c r="G20" s="104"/>
      <c r="H20" s="104"/>
      <c r="I20" s="105"/>
      <c r="J20" s="106" t="s">
        <v>326</v>
      </c>
      <c r="K20" s="107"/>
      <c r="L20" s="108"/>
      <c r="M20" s="43" t="s">
        <v>35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01"/>
      <c r="B21" s="14"/>
      <c r="C21" s="41" t="s">
        <v>61</v>
      </c>
      <c r="D21" s="42" t="s">
        <v>0</v>
      </c>
      <c r="E21" s="103" t="s">
        <v>74</v>
      </c>
      <c r="F21" s="104"/>
      <c r="G21" s="104"/>
      <c r="H21" s="104"/>
      <c r="I21" s="105"/>
      <c r="J21" s="106" t="s">
        <v>327</v>
      </c>
      <c r="K21" s="107"/>
      <c r="L21" s="108"/>
      <c r="M21" s="43" t="s">
        <v>35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01" t="s">
        <v>309</v>
      </c>
      <c r="B22" s="14"/>
      <c r="C22" s="41" t="s">
        <v>74</v>
      </c>
      <c r="D22" s="42" t="s">
        <v>0</v>
      </c>
      <c r="E22" s="103" t="s">
        <v>21</v>
      </c>
      <c r="F22" s="104"/>
      <c r="G22" s="104"/>
      <c r="H22" s="104"/>
      <c r="I22" s="105"/>
      <c r="J22" s="106" t="s">
        <v>314</v>
      </c>
      <c r="K22" s="107"/>
      <c r="L22" s="108"/>
      <c r="M22" s="43" t="s">
        <v>120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01"/>
      <c r="B23" s="14"/>
      <c r="C23" s="41" t="s">
        <v>50</v>
      </c>
      <c r="D23" s="42" t="s">
        <v>0</v>
      </c>
      <c r="E23" s="103" t="s">
        <v>73</v>
      </c>
      <c r="F23" s="104"/>
      <c r="G23" s="104"/>
      <c r="H23" s="104"/>
      <c r="I23" s="105"/>
      <c r="J23" s="106" t="s">
        <v>315</v>
      </c>
      <c r="K23" s="107"/>
      <c r="L23" s="108"/>
      <c r="M23" s="43" t="s">
        <v>41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01" t="s">
        <v>301</v>
      </c>
      <c r="B24" s="14"/>
      <c r="C24" s="41" t="s">
        <v>50</v>
      </c>
      <c r="D24" s="42" t="s">
        <v>0</v>
      </c>
      <c r="E24" s="103" t="s">
        <v>21</v>
      </c>
      <c r="F24" s="104"/>
      <c r="G24" s="104"/>
      <c r="H24" s="104"/>
      <c r="I24" s="105"/>
      <c r="J24" s="106" t="s">
        <v>307</v>
      </c>
      <c r="K24" s="107"/>
      <c r="L24" s="108"/>
      <c r="M24" s="43" t="s">
        <v>14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01"/>
      <c r="B25" s="14"/>
      <c r="C25" s="41" t="s">
        <v>61</v>
      </c>
      <c r="D25" s="42" t="s">
        <v>0</v>
      </c>
      <c r="E25" s="103" t="s">
        <v>73</v>
      </c>
      <c r="F25" s="104"/>
      <c r="G25" s="104"/>
      <c r="H25" s="104"/>
      <c r="I25" s="105"/>
      <c r="J25" s="106" t="s">
        <v>308</v>
      </c>
      <c r="K25" s="107"/>
      <c r="L25" s="108"/>
      <c r="M25" s="43" t="s">
        <v>14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01" t="s">
        <v>291</v>
      </c>
      <c r="B26" s="14"/>
      <c r="C26" s="41" t="s">
        <v>21</v>
      </c>
      <c r="D26" s="42" t="s">
        <v>0</v>
      </c>
      <c r="E26" s="103" t="s">
        <v>61</v>
      </c>
      <c r="F26" s="104"/>
      <c r="G26" s="104"/>
      <c r="H26" s="104"/>
      <c r="I26" s="105"/>
      <c r="J26" s="106" t="s">
        <v>297</v>
      </c>
      <c r="K26" s="107"/>
      <c r="L26" s="108"/>
      <c r="M26" s="43" t="s">
        <v>33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01"/>
      <c r="B27" s="14"/>
      <c r="C27" s="41" t="s">
        <v>74</v>
      </c>
      <c r="D27" s="42" t="s">
        <v>0</v>
      </c>
      <c r="E27" s="103" t="s">
        <v>50</v>
      </c>
      <c r="F27" s="104"/>
      <c r="G27" s="104"/>
      <c r="H27" s="104"/>
      <c r="I27" s="105"/>
      <c r="J27" s="106" t="s">
        <v>298</v>
      </c>
      <c r="K27" s="107"/>
      <c r="L27" s="108"/>
      <c r="M27" s="43" t="s">
        <v>35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01" t="s">
        <v>282</v>
      </c>
      <c r="B28" s="14"/>
      <c r="C28" s="41" t="s">
        <v>73</v>
      </c>
      <c r="D28" s="42" t="s">
        <v>0</v>
      </c>
      <c r="E28" s="103" t="s">
        <v>74</v>
      </c>
      <c r="F28" s="104"/>
      <c r="G28" s="104"/>
      <c r="H28" s="104"/>
      <c r="I28" s="105"/>
      <c r="J28" s="106" t="s">
        <v>289</v>
      </c>
      <c r="K28" s="107"/>
      <c r="L28" s="108"/>
      <c r="M28" s="43" t="s">
        <v>14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01"/>
      <c r="B29" s="14"/>
      <c r="C29" s="41" t="s">
        <v>61</v>
      </c>
      <c r="D29" s="42" t="s">
        <v>0</v>
      </c>
      <c r="E29" s="103" t="s">
        <v>50</v>
      </c>
      <c r="F29" s="104"/>
      <c r="G29" s="104"/>
      <c r="H29" s="104"/>
      <c r="I29" s="105"/>
      <c r="J29" s="106" t="s">
        <v>290</v>
      </c>
      <c r="K29" s="107"/>
      <c r="L29" s="108"/>
      <c r="M29" s="43" t="s">
        <v>41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01" t="s">
        <v>276</v>
      </c>
      <c r="B30" s="14"/>
      <c r="C30" s="41" t="s">
        <v>50</v>
      </c>
      <c r="D30" s="42" t="s">
        <v>0</v>
      </c>
      <c r="E30" s="103" t="s">
        <v>21</v>
      </c>
      <c r="F30" s="104"/>
      <c r="G30" s="104"/>
      <c r="H30" s="104"/>
      <c r="I30" s="105"/>
      <c r="J30" s="106" t="s">
        <v>279</v>
      </c>
      <c r="K30" s="107"/>
      <c r="L30" s="108"/>
      <c r="M30" s="43" t="s">
        <v>14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01"/>
      <c r="B31" s="14"/>
      <c r="C31" s="41" t="s">
        <v>61</v>
      </c>
      <c r="D31" s="42" t="s">
        <v>0</v>
      </c>
      <c r="E31" s="103" t="s">
        <v>74</v>
      </c>
      <c r="F31" s="104"/>
      <c r="G31" s="104"/>
      <c r="H31" s="104"/>
      <c r="I31" s="105"/>
      <c r="J31" s="106" t="s">
        <v>280</v>
      </c>
      <c r="K31" s="107"/>
      <c r="L31" s="108"/>
      <c r="M31" s="43" t="s">
        <v>14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01" t="s">
        <v>262</v>
      </c>
      <c r="B32" s="14"/>
      <c r="C32" s="41" t="s">
        <v>61</v>
      </c>
      <c r="D32" s="42" t="s">
        <v>0</v>
      </c>
      <c r="E32" s="103" t="s">
        <v>74</v>
      </c>
      <c r="F32" s="104"/>
      <c r="G32" s="104"/>
      <c r="H32" s="104"/>
      <c r="I32" s="105"/>
      <c r="J32" s="106" t="s">
        <v>269</v>
      </c>
      <c r="K32" s="107"/>
      <c r="L32" s="108"/>
      <c r="M32" s="43" t="s">
        <v>14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01"/>
      <c r="B33" s="14"/>
      <c r="C33" s="41" t="s">
        <v>21</v>
      </c>
      <c r="D33" s="42" t="s">
        <v>0</v>
      </c>
      <c r="E33" s="103" t="s">
        <v>73</v>
      </c>
      <c r="F33" s="104"/>
      <c r="G33" s="104"/>
      <c r="H33" s="104"/>
      <c r="I33" s="105"/>
      <c r="J33" s="106" t="s">
        <v>270</v>
      </c>
      <c r="K33" s="107"/>
      <c r="L33" s="108"/>
      <c r="M33" s="43" t="s">
        <v>35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01" t="s">
        <v>255</v>
      </c>
      <c r="B34" s="14"/>
      <c r="C34" s="41" t="s">
        <v>74</v>
      </c>
      <c r="D34" s="42" t="s">
        <v>0</v>
      </c>
      <c r="E34" s="103" t="s">
        <v>21</v>
      </c>
      <c r="F34" s="104"/>
      <c r="G34" s="104"/>
      <c r="H34" s="104"/>
      <c r="I34" s="105"/>
      <c r="J34" s="106" t="s">
        <v>256</v>
      </c>
      <c r="K34" s="107"/>
      <c r="L34" s="108"/>
      <c r="M34" s="43" t="s">
        <v>14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01"/>
      <c r="B35" s="14"/>
      <c r="C35" s="41" t="s">
        <v>50</v>
      </c>
      <c r="D35" s="42" t="s">
        <v>0</v>
      </c>
      <c r="E35" s="103" t="s">
        <v>73</v>
      </c>
      <c r="F35" s="104"/>
      <c r="G35" s="104"/>
      <c r="H35" s="104"/>
      <c r="I35" s="105"/>
      <c r="J35" s="106" t="s">
        <v>257</v>
      </c>
      <c r="K35" s="107"/>
      <c r="L35" s="108"/>
      <c r="M35" s="43" t="s">
        <v>14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01" t="s">
        <v>237</v>
      </c>
      <c r="B36" s="14"/>
      <c r="C36" s="41" t="s">
        <v>61</v>
      </c>
      <c r="D36" s="42" t="s">
        <v>0</v>
      </c>
      <c r="E36" s="103" t="s">
        <v>73</v>
      </c>
      <c r="F36" s="104"/>
      <c r="G36" s="104"/>
      <c r="H36" s="104"/>
      <c r="I36" s="105"/>
      <c r="J36" s="106" t="s">
        <v>245</v>
      </c>
      <c r="K36" s="107"/>
      <c r="L36" s="108"/>
      <c r="M36" s="43" t="s">
        <v>35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01"/>
      <c r="B37" s="14"/>
      <c r="C37" s="41" t="s">
        <v>50</v>
      </c>
      <c r="D37" s="42" t="s">
        <v>0</v>
      </c>
      <c r="E37" s="103" t="s">
        <v>21</v>
      </c>
      <c r="F37" s="104"/>
      <c r="G37" s="104"/>
      <c r="H37" s="104"/>
      <c r="I37" s="105"/>
      <c r="J37" s="106" t="s">
        <v>246</v>
      </c>
      <c r="K37" s="107"/>
      <c r="L37" s="108"/>
      <c r="M37" s="43" t="s">
        <v>41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01" t="s">
        <v>223</v>
      </c>
      <c r="B38" s="14"/>
      <c r="C38" s="41" t="s">
        <v>74</v>
      </c>
      <c r="D38" s="42" t="s">
        <v>0</v>
      </c>
      <c r="E38" s="103" t="s">
        <v>50</v>
      </c>
      <c r="F38" s="104"/>
      <c r="G38" s="104"/>
      <c r="H38" s="104"/>
      <c r="I38" s="105"/>
      <c r="J38" s="106" t="s">
        <v>232</v>
      </c>
      <c r="K38" s="107"/>
      <c r="L38" s="108"/>
      <c r="M38" s="43" t="s">
        <v>120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01"/>
      <c r="B39" s="14"/>
      <c r="C39" s="41" t="s">
        <v>21</v>
      </c>
      <c r="D39" s="42" t="s">
        <v>0</v>
      </c>
      <c r="E39" s="103" t="s">
        <v>61</v>
      </c>
      <c r="F39" s="104"/>
      <c r="G39" s="104"/>
      <c r="H39" s="104"/>
      <c r="I39" s="105"/>
      <c r="J39" s="106" t="s">
        <v>233</v>
      </c>
      <c r="K39" s="107"/>
      <c r="L39" s="108"/>
      <c r="M39" s="43" t="s">
        <v>33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01" t="s">
        <v>210</v>
      </c>
      <c r="B40" s="14"/>
      <c r="C40" s="41" t="s">
        <v>73</v>
      </c>
      <c r="D40" s="42"/>
      <c r="E40" s="103" t="s">
        <v>74</v>
      </c>
      <c r="F40" s="104"/>
      <c r="G40" s="104"/>
      <c r="H40" s="104"/>
      <c r="I40" s="105"/>
      <c r="J40" s="106" t="s">
        <v>217</v>
      </c>
      <c r="K40" s="107"/>
      <c r="L40" s="108"/>
      <c r="M40" s="43" t="s">
        <v>35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01"/>
      <c r="B41" s="14"/>
      <c r="C41" s="41" t="s">
        <v>61</v>
      </c>
      <c r="D41" s="42"/>
      <c r="E41" s="103" t="s">
        <v>50</v>
      </c>
      <c r="F41" s="104"/>
      <c r="G41" s="104"/>
      <c r="H41" s="104"/>
      <c r="I41" s="105"/>
      <c r="J41" s="106" t="s">
        <v>218</v>
      </c>
      <c r="K41" s="107"/>
      <c r="L41" s="108"/>
      <c r="M41" s="43" t="s">
        <v>35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01" t="s">
        <v>200</v>
      </c>
      <c r="B42" s="14"/>
      <c r="C42" s="41" t="s">
        <v>21</v>
      </c>
      <c r="D42" s="42"/>
      <c r="E42" s="103" t="s">
        <v>73</v>
      </c>
      <c r="F42" s="104"/>
      <c r="G42" s="104"/>
      <c r="H42" s="104"/>
      <c r="I42" s="105"/>
      <c r="J42" s="106" t="s">
        <v>205</v>
      </c>
      <c r="K42" s="107"/>
      <c r="L42" s="108"/>
      <c r="M42" s="43" t="s">
        <v>35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01" t="s">
        <v>185</v>
      </c>
      <c r="B43" s="14"/>
      <c r="C43" s="41" t="s">
        <v>50</v>
      </c>
      <c r="D43" s="42"/>
      <c r="E43" s="103" t="s">
        <v>73</v>
      </c>
      <c r="F43" s="104"/>
      <c r="G43" s="104"/>
      <c r="H43" s="104"/>
      <c r="I43" s="105"/>
      <c r="J43" s="106" t="s">
        <v>192</v>
      </c>
      <c r="K43" s="107"/>
      <c r="L43" s="108"/>
      <c r="M43" s="43" t="s">
        <v>14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01"/>
      <c r="B44" s="14"/>
      <c r="C44" s="41" t="s">
        <v>74</v>
      </c>
      <c r="D44" s="42"/>
      <c r="E44" s="103" t="s">
        <v>21</v>
      </c>
      <c r="F44" s="104"/>
      <c r="G44" s="104"/>
      <c r="H44" s="104"/>
      <c r="I44" s="105"/>
      <c r="J44" s="106" t="s">
        <v>193</v>
      </c>
      <c r="K44" s="107"/>
      <c r="L44" s="108"/>
      <c r="M44" s="43" t="s">
        <v>35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01" t="s">
        <v>172</v>
      </c>
      <c r="B45" s="14"/>
      <c r="C45" s="41" t="s">
        <v>61</v>
      </c>
      <c r="D45" s="42"/>
      <c r="E45" s="103" t="s">
        <v>73</v>
      </c>
      <c r="F45" s="104"/>
      <c r="G45" s="104"/>
      <c r="H45" s="104"/>
      <c r="I45" s="105"/>
      <c r="J45" s="106" t="s">
        <v>175</v>
      </c>
      <c r="K45" s="107"/>
      <c r="L45" s="108"/>
      <c r="M45" s="43" t="s">
        <v>14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01"/>
      <c r="B46" s="14"/>
      <c r="C46" s="41" t="s">
        <v>50</v>
      </c>
      <c r="D46" s="42"/>
      <c r="E46" s="103" t="s">
        <v>21</v>
      </c>
      <c r="F46" s="104"/>
      <c r="G46" s="104"/>
      <c r="H46" s="104"/>
      <c r="I46" s="105"/>
      <c r="J46" s="106" t="s">
        <v>183</v>
      </c>
      <c r="K46" s="107"/>
      <c r="L46" s="108"/>
      <c r="M46" s="43" t="s">
        <v>33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01" t="s">
        <v>153</v>
      </c>
      <c r="B47" s="14"/>
      <c r="C47" s="41" t="s">
        <v>50</v>
      </c>
      <c r="D47" s="42"/>
      <c r="E47" s="103" t="s">
        <v>73</v>
      </c>
      <c r="F47" s="104"/>
      <c r="G47" s="104"/>
      <c r="H47" s="104"/>
      <c r="I47" s="105"/>
      <c r="J47" s="106" t="s">
        <v>160</v>
      </c>
      <c r="K47" s="107"/>
      <c r="L47" s="108"/>
      <c r="M47" s="43" t="s">
        <v>14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01"/>
      <c r="B48" s="14"/>
      <c r="C48" s="41" t="s">
        <v>74</v>
      </c>
      <c r="D48" s="42"/>
      <c r="E48" s="103" t="s">
        <v>50</v>
      </c>
      <c r="F48" s="104"/>
      <c r="G48" s="104"/>
      <c r="H48" s="104"/>
      <c r="I48" s="105"/>
      <c r="J48" s="106" t="s">
        <v>161</v>
      </c>
      <c r="K48" s="107"/>
      <c r="L48" s="108"/>
      <c r="M48" s="43" t="s">
        <v>35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01"/>
      <c r="B49" s="14"/>
      <c r="C49" s="41" t="s">
        <v>21</v>
      </c>
      <c r="D49" s="42"/>
      <c r="E49" s="103" t="s">
        <v>61</v>
      </c>
      <c r="F49" s="104"/>
      <c r="G49" s="104"/>
      <c r="H49" s="104"/>
      <c r="I49" s="105"/>
      <c r="J49" s="106" t="s">
        <v>162</v>
      </c>
      <c r="K49" s="107"/>
      <c r="L49" s="108"/>
      <c r="M49" s="43" t="s">
        <v>33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01" t="s">
        <v>137</v>
      </c>
      <c r="B50" s="14"/>
      <c r="C50" s="41" t="s">
        <v>73</v>
      </c>
      <c r="D50" s="42"/>
      <c r="E50" s="103" t="s">
        <v>74</v>
      </c>
      <c r="F50" s="104"/>
      <c r="G50" s="104"/>
      <c r="H50" s="104"/>
      <c r="I50" s="105"/>
      <c r="J50" s="106" t="s">
        <v>139</v>
      </c>
      <c r="K50" s="107"/>
      <c r="L50" s="108"/>
      <c r="M50" s="43" t="s">
        <v>120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01"/>
      <c r="B51" s="14"/>
      <c r="C51" s="41" t="s">
        <v>61</v>
      </c>
      <c r="D51" s="42"/>
      <c r="E51" s="103" t="s">
        <v>50</v>
      </c>
      <c r="F51" s="104"/>
      <c r="G51" s="104"/>
      <c r="H51" s="104"/>
      <c r="I51" s="105"/>
      <c r="J51" s="106" t="s">
        <v>140</v>
      </c>
      <c r="K51" s="107"/>
      <c r="L51" s="108"/>
      <c r="M51" s="43" t="s">
        <v>41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01" t="s">
        <v>118</v>
      </c>
      <c r="B52" s="14"/>
      <c r="C52" s="41" t="s">
        <v>21</v>
      </c>
      <c r="D52" s="42"/>
      <c r="E52" s="103" t="s">
        <v>73</v>
      </c>
      <c r="F52" s="104"/>
      <c r="G52" s="104"/>
      <c r="H52" s="104"/>
      <c r="I52" s="105"/>
      <c r="J52" s="106" t="s">
        <v>126</v>
      </c>
      <c r="K52" s="107"/>
      <c r="L52" s="108"/>
      <c r="M52" s="43" t="s">
        <v>33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01"/>
      <c r="B53" s="14"/>
      <c r="C53" s="41" t="s">
        <v>61</v>
      </c>
      <c r="D53" s="42"/>
      <c r="E53" s="103" t="s">
        <v>74</v>
      </c>
      <c r="F53" s="104"/>
      <c r="G53" s="104"/>
      <c r="H53" s="104"/>
      <c r="I53" s="105"/>
      <c r="J53" s="106" t="s">
        <v>127</v>
      </c>
      <c r="K53" s="107"/>
      <c r="L53" s="108"/>
      <c r="M53" s="43" t="s">
        <v>41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01" t="s">
        <v>88</v>
      </c>
      <c r="B54" s="14"/>
      <c r="C54" s="41" t="s">
        <v>74</v>
      </c>
      <c r="D54" s="42"/>
      <c r="E54" s="103" t="s">
        <v>21</v>
      </c>
      <c r="F54" s="104"/>
      <c r="G54" s="104"/>
      <c r="H54" s="104"/>
      <c r="I54" s="105"/>
      <c r="J54" s="106" t="s">
        <v>95</v>
      </c>
      <c r="K54" s="107"/>
      <c r="L54" s="108"/>
      <c r="M54" s="43" t="s">
        <v>35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01" t="s">
        <v>48</v>
      </c>
      <c r="B55" s="14"/>
      <c r="C55" s="41" t="s">
        <v>61</v>
      </c>
      <c r="D55" s="42"/>
      <c r="E55" s="103" t="s">
        <v>73</v>
      </c>
      <c r="F55" s="104"/>
      <c r="G55" s="104"/>
      <c r="H55" s="104"/>
      <c r="I55" s="105"/>
      <c r="J55" s="106" t="s">
        <v>75</v>
      </c>
      <c r="K55" s="107"/>
      <c r="L55" s="108"/>
      <c r="M55" s="43" t="s">
        <v>14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3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</sheetData>
  <sheetProtection/>
  <mergeCells count="90">
    <mergeCell ref="J23:L23"/>
    <mergeCell ref="E27:I27"/>
    <mergeCell ref="J27:L27"/>
    <mergeCell ref="E26:I26"/>
    <mergeCell ref="J26:L26"/>
    <mergeCell ref="E25:I25"/>
    <mergeCell ref="J25:L25"/>
    <mergeCell ref="J31:L31"/>
    <mergeCell ref="E24:I24"/>
    <mergeCell ref="J24:L24"/>
    <mergeCell ref="E28:I28"/>
    <mergeCell ref="E32:I32"/>
    <mergeCell ref="J32:L32"/>
    <mergeCell ref="E37:I37"/>
    <mergeCell ref="J37:L37"/>
    <mergeCell ref="E34:I34"/>
    <mergeCell ref="J28:L28"/>
    <mergeCell ref="E43:I43"/>
    <mergeCell ref="J46:L46"/>
    <mergeCell ref="E46:I46"/>
    <mergeCell ref="E45:I45"/>
    <mergeCell ref="J45:L45"/>
    <mergeCell ref="E41:I41"/>
    <mergeCell ref="J41:L41"/>
    <mergeCell ref="E42:I42"/>
    <mergeCell ref="J42:L42"/>
    <mergeCell ref="J47:L47"/>
    <mergeCell ref="E51:I51"/>
    <mergeCell ref="J53:L53"/>
    <mergeCell ref="J51:L51"/>
    <mergeCell ref="E54:I54"/>
    <mergeCell ref="J54:L54"/>
    <mergeCell ref="E50:I50"/>
    <mergeCell ref="J50:L50"/>
    <mergeCell ref="E48:I48"/>
    <mergeCell ref="E21:I21"/>
    <mergeCell ref="E23:I23"/>
    <mergeCell ref="E22:I22"/>
    <mergeCell ref="J22:L22"/>
    <mergeCell ref="J21:L21"/>
    <mergeCell ref="E55:I55"/>
    <mergeCell ref="J55:L55"/>
    <mergeCell ref="E53:I53"/>
    <mergeCell ref="E52:I52"/>
    <mergeCell ref="J52:L52"/>
    <mergeCell ref="E38:I38"/>
    <mergeCell ref="J38:L38"/>
    <mergeCell ref="E47:I47"/>
    <mergeCell ref="J44:L44"/>
    <mergeCell ref="J43:L43"/>
    <mergeCell ref="E16:I16"/>
    <mergeCell ref="J16:L16"/>
    <mergeCell ref="J35:L35"/>
    <mergeCell ref="E29:I29"/>
    <mergeCell ref="J29:L29"/>
    <mergeCell ref="E30:I30"/>
    <mergeCell ref="J30:L30"/>
    <mergeCell ref="E20:I20"/>
    <mergeCell ref="J20:L20"/>
    <mergeCell ref="E31:I31"/>
    <mergeCell ref="A1:O1"/>
    <mergeCell ref="A2:O2"/>
    <mergeCell ref="E36:I36"/>
    <mergeCell ref="J36:L36"/>
    <mergeCell ref="E35:I35"/>
    <mergeCell ref="J34:L34"/>
    <mergeCell ref="E33:I33"/>
    <mergeCell ref="J33:L33"/>
    <mergeCell ref="E19:I19"/>
    <mergeCell ref="J19:L19"/>
    <mergeCell ref="T4:X4"/>
    <mergeCell ref="E49:I49"/>
    <mergeCell ref="J49:L49"/>
    <mergeCell ref="E40:I40"/>
    <mergeCell ref="E39:I39"/>
    <mergeCell ref="J48:L48"/>
    <mergeCell ref="E44:I44"/>
    <mergeCell ref="J40:L40"/>
    <mergeCell ref="J39:L39"/>
    <mergeCell ref="Q13:X13"/>
    <mergeCell ref="AD3:AN3"/>
    <mergeCell ref="Q7:S7"/>
    <mergeCell ref="T7:X7"/>
    <mergeCell ref="Q11:X11"/>
    <mergeCell ref="Q10:X10"/>
    <mergeCell ref="E18:I18"/>
    <mergeCell ref="J18:L18"/>
    <mergeCell ref="E17:I17"/>
    <mergeCell ref="J17:L17"/>
    <mergeCell ref="Q4:S4"/>
  </mergeCells>
  <printOptions/>
  <pageMargins left="0.5" right="0.17" top="0.44" bottom="0.42" header="0.4" footer="0.42"/>
  <pageSetup fitToHeight="1" fitToWidth="1" horizontalDpi="300" verticalDpi="300" orientation="portrait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5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7109375" style="0" customWidth="1"/>
    <col min="2" max="2" width="34.8515625" style="0" customWidth="1"/>
    <col min="3" max="3" width="21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3" t="s">
        <v>62</v>
      </c>
      <c r="B1" s="134"/>
      <c r="C1" s="134"/>
      <c r="D1" s="134"/>
      <c r="E1" s="134"/>
      <c r="F1" s="134"/>
      <c r="G1" s="134"/>
      <c r="H1" s="134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4"/>
      <c r="B2" s="134"/>
      <c r="C2" s="134"/>
      <c r="D2" s="134"/>
      <c r="E2" s="134"/>
      <c r="F2" s="134"/>
      <c r="G2" s="134"/>
      <c r="H2" s="134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29"/>
      <c r="B3" s="130"/>
      <c r="C3" s="130"/>
      <c r="D3" s="130"/>
      <c r="E3" s="130"/>
      <c r="F3" s="130"/>
      <c r="G3" s="130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1" t="s">
        <v>10</v>
      </c>
      <c r="B4" s="132"/>
      <c r="C4" s="132"/>
      <c r="D4" s="132"/>
      <c r="E4" s="132"/>
      <c r="F4" s="132"/>
      <c r="G4" s="13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3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248</v>
      </c>
      <c r="C7" s="32" t="s">
        <v>12</v>
      </c>
      <c r="D7" s="68"/>
      <c r="E7" s="69">
        <v>1137</v>
      </c>
      <c r="F7" s="68">
        <v>6</v>
      </c>
      <c r="G7" s="78">
        <f>E7/F7</f>
        <v>189.5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32" t="s">
        <v>25</v>
      </c>
      <c r="C8" s="32" t="s">
        <v>18</v>
      </c>
      <c r="D8" s="32"/>
      <c r="E8" s="69">
        <v>11165</v>
      </c>
      <c r="F8" s="68">
        <v>63</v>
      </c>
      <c r="G8" s="78">
        <f>E8/F8</f>
        <v>177.22222222222223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0" ref="A9:A47">A8+1</f>
        <v>3</v>
      </c>
      <c r="B9" s="81" t="s">
        <v>31</v>
      </c>
      <c r="C9" s="81" t="s">
        <v>12</v>
      </c>
      <c r="D9" s="82"/>
      <c r="E9" s="81">
        <v>8656</v>
      </c>
      <c r="F9" s="82">
        <v>49</v>
      </c>
      <c r="G9" s="83">
        <f>E9/F9</f>
        <v>176.6530612244898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0"/>
        <v>4</v>
      </c>
      <c r="B10" s="32" t="s">
        <v>23</v>
      </c>
      <c r="C10" s="32" t="s">
        <v>18</v>
      </c>
      <c r="D10" s="32"/>
      <c r="E10" s="69">
        <v>9506</v>
      </c>
      <c r="F10" s="68">
        <v>54</v>
      </c>
      <c r="G10" s="78">
        <f>E10/F10</f>
        <v>176.03703703703704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0"/>
        <v>5</v>
      </c>
      <c r="B11" s="32" t="s">
        <v>32</v>
      </c>
      <c r="C11" s="32" t="s">
        <v>19</v>
      </c>
      <c r="D11" s="68" t="s">
        <v>16</v>
      </c>
      <c r="E11" s="69">
        <v>8400</v>
      </c>
      <c r="F11" s="68">
        <v>48</v>
      </c>
      <c r="G11" s="78">
        <f>E11/F11</f>
        <v>175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0"/>
        <v>6</v>
      </c>
      <c r="B12" s="32" t="s">
        <v>116</v>
      </c>
      <c r="C12" s="32" t="s">
        <v>18</v>
      </c>
      <c r="D12" s="68"/>
      <c r="E12" s="69">
        <v>4421</v>
      </c>
      <c r="F12" s="68">
        <v>26</v>
      </c>
      <c r="G12" s="78">
        <f>E12/F12</f>
        <v>170.03846153846155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0"/>
        <v>7</v>
      </c>
      <c r="B13" s="69" t="s">
        <v>39</v>
      </c>
      <c r="C13" s="69" t="s">
        <v>12</v>
      </c>
      <c r="D13" s="69"/>
      <c r="E13" s="69">
        <v>6102</v>
      </c>
      <c r="F13" s="68">
        <v>36</v>
      </c>
      <c r="G13" s="78">
        <f>E13/F13</f>
        <v>169.5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0"/>
        <v>8</v>
      </c>
      <c r="B14" s="32" t="s">
        <v>42</v>
      </c>
      <c r="C14" s="32" t="s">
        <v>12</v>
      </c>
      <c r="D14" s="68"/>
      <c r="E14" s="69">
        <v>5569</v>
      </c>
      <c r="F14" s="68">
        <v>33</v>
      </c>
      <c r="G14" s="78">
        <f>E14/F14</f>
        <v>168.75757575757575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0"/>
        <v>9</v>
      </c>
      <c r="B15" s="32" t="s">
        <v>78</v>
      </c>
      <c r="C15" s="32" t="s">
        <v>63</v>
      </c>
      <c r="D15" s="68"/>
      <c r="E15" s="69">
        <v>7343</v>
      </c>
      <c r="F15" s="68">
        <v>45</v>
      </c>
      <c r="G15" s="78">
        <f>E15/F15</f>
        <v>163.17777777777778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0"/>
        <v>10</v>
      </c>
      <c r="B16" s="80" t="s">
        <v>43</v>
      </c>
      <c r="C16" s="80" t="s">
        <v>20</v>
      </c>
      <c r="D16" s="82"/>
      <c r="E16" s="81">
        <v>7152</v>
      </c>
      <c r="F16" s="82">
        <v>45</v>
      </c>
      <c r="G16" s="83">
        <f>E16/F16</f>
        <v>158.93333333333334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0"/>
        <v>11</v>
      </c>
      <c r="B17" s="32" t="s">
        <v>80</v>
      </c>
      <c r="C17" s="32" t="s">
        <v>63</v>
      </c>
      <c r="D17" s="32"/>
      <c r="E17" s="69">
        <v>8019</v>
      </c>
      <c r="F17" s="68">
        <v>51</v>
      </c>
      <c r="G17" s="78">
        <f>E17/F17</f>
        <v>157.23529411764707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0"/>
        <v>12</v>
      </c>
      <c r="B18" s="32" t="s">
        <v>58</v>
      </c>
      <c r="C18" s="32" t="s">
        <v>19</v>
      </c>
      <c r="D18" s="68"/>
      <c r="E18" s="69">
        <v>8935</v>
      </c>
      <c r="F18" s="68">
        <v>57</v>
      </c>
      <c r="G18" s="78">
        <f>E18/F18</f>
        <v>156.75438596491227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0"/>
        <v>13</v>
      </c>
      <c r="B19" s="32" t="s">
        <v>345</v>
      </c>
      <c r="C19" s="32" t="s">
        <v>12</v>
      </c>
      <c r="D19" s="68"/>
      <c r="E19" s="69">
        <v>465</v>
      </c>
      <c r="F19" s="68">
        <v>3</v>
      </c>
      <c r="G19" s="78">
        <f>E19/F19</f>
        <v>155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0"/>
        <v>14</v>
      </c>
      <c r="B20" s="32" t="s">
        <v>59</v>
      </c>
      <c r="C20" s="32" t="s">
        <v>12</v>
      </c>
      <c r="D20" s="68"/>
      <c r="E20" s="69">
        <v>6251</v>
      </c>
      <c r="F20" s="68">
        <v>41</v>
      </c>
      <c r="G20" s="78">
        <f>E20/F20</f>
        <v>152.46341463414635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0"/>
        <v>15</v>
      </c>
      <c r="B21" s="32" t="s">
        <v>26</v>
      </c>
      <c r="C21" s="32" t="s">
        <v>17</v>
      </c>
      <c r="D21" s="68"/>
      <c r="E21" s="69">
        <v>6877</v>
      </c>
      <c r="F21" s="68">
        <v>46</v>
      </c>
      <c r="G21" s="78">
        <f>E21/F21</f>
        <v>149.5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0"/>
        <v>16</v>
      </c>
      <c r="B22" s="32" t="s">
        <v>24</v>
      </c>
      <c r="C22" s="32" t="s">
        <v>19</v>
      </c>
      <c r="D22" s="68"/>
      <c r="E22" s="69">
        <v>8650</v>
      </c>
      <c r="F22" s="68">
        <v>58</v>
      </c>
      <c r="G22" s="78">
        <f>E22/F22</f>
        <v>149.13793103448276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0"/>
        <v>17</v>
      </c>
      <c r="B23" s="32" t="s">
        <v>27</v>
      </c>
      <c r="C23" s="32" t="s">
        <v>17</v>
      </c>
      <c r="D23" s="68"/>
      <c r="E23" s="69">
        <v>7686</v>
      </c>
      <c r="F23" s="68">
        <v>52</v>
      </c>
      <c r="G23" s="78">
        <f>E23/F23</f>
        <v>147.80769230769232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0"/>
        <v>18</v>
      </c>
      <c r="B24" s="32" t="s">
        <v>38</v>
      </c>
      <c r="C24" s="32" t="s">
        <v>18</v>
      </c>
      <c r="D24" s="68"/>
      <c r="E24" s="69">
        <v>7968</v>
      </c>
      <c r="F24" s="68">
        <v>54</v>
      </c>
      <c r="G24" s="78">
        <f>E24/F24</f>
        <v>147.55555555555554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0"/>
        <v>19</v>
      </c>
      <c r="B25" s="32" t="s">
        <v>221</v>
      </c>
      <c r="C25" s="32" t="s">
        <v>12</v>
      </c>
      <c r="D25" s="68"/>
      <c r="E25" s="69">
        <v>880</v>
      </c>
      <c r="F25" s="68">
        <v>6</v>
      </c>
      <c r="G25" s="78">
        <f>E25/F25</f>
        <v>146.66666666666666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0"/>
        <v>20</v>
      </c>
      <c r="B26" s="80" t="s">
        <v>180</v>
      </c>
      <c r="C26" s="80" t="s">
        <v>20</v>
      </c>
      <c r="D26" s="82"/>
      <c r="E26" s="81">
        <v>432</v>
      </c>
      <c r="F26" s="82">
        <v>3</v>
      </c>
      <c r="G26" s="83">
        <f>E26/F26</f>
        <v>144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0"/>
        <v>21</v>
      </c>
      <c r="B27" s="32" t="s">
        <v>222</v>
      </c>
      <c r="C27" s="32" t="s">
        <v>12</v>
      </c>
      <c r="D27" s="32"/>
      <c r="E27" s="69">
        <v>863</v>
      </c>
      <c r="F27" s="68">
        <v>6</v>
      </c>
      <c r="G27" s="78">
        <f>E27/F27</f>
        <v>143.83333333333334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0"/>
        <v>22</v>
      </c>
      <c r="B28" s="32" t="s">
        <v>44</v>
      </c>
      <c r="C28" s="32" t="s">
        <v>20</v>
      </c>
      <c r="D28" s="68" t="s">
        <v>16</v>
      </c>
      <c r="E28" s="69">
        <v>3346</v>
      </c>
      <c r="F28" s="68">
        <v>24</v>
      </c>
      <c r="G28" s="78">
        <f>E28/F28</f>
        <v>139.41666666666666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0"/>
        <v>23</v>
      </c>
      <c r="B29" s="32" t="s">
        <v>55</v>
      </c>
      <c r="C29" s="32" t="s">
        <v>20</v>
      </c>
      <c r="D29" s="68"/>
      <c r="E29" s="69">
        <v>7832</v>
      </c>
      <c r="F29" s="68">
        <v>57</v>
      </c>
      <c r="G29" s="78">
        <f>E29/F29</f>
        <v>137.40350877192984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0"/>
        <v>24</v>
      </c>
      <c r="B30" s="32" t="s">
        <v>79</v>
      </c>
      <c r="C30" s="32" t="s">
        <v>63</v>
      </c>
      <c r="D30" s="68"/>
      <c r="E30" s="69">
        <v>7392</v>
      </c>
      <c r="F30" s="68">
        <v>54</v>
      </c>
      <c r="G30" s="78">
        <f>E30/F30</f>
        <v>136.88888888888889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0"/>
        <v>25</v>
      </c>
      <c r="B31" s="32" t="s">
        <v>98</v>
      </c>
      <c r="C31" s="32" t="s">
        <v>63</v>
      </c>
      <c r="D31" s="32"/>
      <c r="E31" s="69">
        <v>1611</v>
      </c>
      <c r="F31" s="68">
        <v>12</v>
      </c>
      <c r="G31" s="78">
        <f>E31/F31</f>
        <v>134.25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0"/>
        <v>26</v>
      </c>
      <c r="B32" s="32" t="s">
        <v>261</v>
      </c>
      <c r="C32" s="32" t="s">
        <v>17</v>
      </c>
      <c r="D32" s="68"/>
      <c r="E32" s="69">
        <v>2548</v>
      </c>
      <c r="F32" s="68">
        <v>19</v>
      </c>
      <c r="G32" s="78">
        <f>E32/F32</f>
        <v>134.10526315789474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0"/>
        <v>27</v>
      </c>
      <c r="B33" s="32" t="s">
        <v>171</v>
      </c>
      <c r="C33" s="32" t="s">
        <v>63</v>
      </c>
      <c r="D33" s="68"/>
      <c r="E33" s="69">
        <v>1606</v>
      </c>
      <c r="F33" s="68">
        <v>12</v>
      </c>
      <c r="G33" s="78">
        <f>E33/F33</f>
        <v>133.83333333333334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0"/>
        <v>28</v>
      </c>
      <c r="B34" s="32" t="s">
        <v>208</v>
      </c>
      <c r="C34" s="32" t="s">
        <v>20</v>
      </c>
      <c r="D34" s="3"/>
      <c r="E34" s="69">
        <v>401</v>
      </c>
      <c r="F34" s="68">
        <v>3</v>
      </c>
      <c r="G34" s="78">
        <f>E34/F34</f>
        <v>133.66666666666666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0"/>
        <v>29</v>
      </c>
      <c r="B35" s="32" t="s">
        <v>136</v>
      </c>
      <c r="C35" s="32" t="s">
        <v>20</v>
      </c>
      <c r="D35" s="68"/>
      <c r="E35" s="69">
        <v>5432</v>
      </c>
      <c r="F35" s="68">
        <v>42</v>
      </c>
      <c r="G35" s="78">
        <f>E35/F35</f>
        <v>129.33333333333334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0"/>
        <v>30</v>
      </c>
      <c r="B36" s="80" t="s">
        <v>45</v>
      </c>
      <c r="C36" s="80" t="s">
        <v>17</v>
      </c>
      <c r="D36" s="82"/>
      <c r="E36" s="81">
        <v>2577</v>
      </c>
      <c r="F36" s="82">
        <v>20</v>
      </c>
      <c r="G36" s="83">
        <f>E36/F36</f>
        <v>128.85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7">
        <f t="shared" si="0"/>
        <v>31</v>
      </c>
      <c r="B37" s="32" t="s">
        <v>247</v>
      </c>
      <c r="C37" s="32" t="s">
        <v>17</v>
      </c>
      <c r="D37" s="32"/>
      <c r="E37" s="69">
        <v>384</v>
      </c>
      <c r="F37" s="68">
        <v>3</v>
      </c>
      <c r="G37" s="78">
        <f>E37/F37</f>
        <v>128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7">
        <f t="shared" si="0"/>
        <v>32</v>
      </c>
      <c r="B38" s="32" t="s">
        <v>117</v>
      </c>
      <c r="C38" s="32" t="s">
        <v>17</v>
      </c>
      <c r="D38" s="68"/>
      <c r="E38" s="69">
        <v>4901</v>
      </c>
      <c r="F38" s="68">
        <v>40</v>
      </c>
      <c r="G38" s="78">
        <f>E38/F38</f>
        <v>122.525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7">
        <f t="shared" si="0"/>
        <v>33</v>
      </c>
      <c r="B39" s="32" t="s">
        <v>163</v>
      </c>
      <c r="C39" s="32" t="s">
        <v>63</v>
      </c>
      <c r="D39" s="68"/>
      <c r="E39" s="69">
        <v>335</v>
      </c>
      <c r="F39" s="68">
        <v>3</v>
      </c>
      <c r="G39" s="78">
        <f>E39/F39</f>
        <v>111.66666666666667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7">
        <f t="shared" si="0"/>
        <v>34</v>
      </c>
      <c r="B40" s="32" t="s">
        <v>96</v>
      </c>
      <c r="C40" s="32" t="s">
        <v>63</v>
      </c>
      <c r="D40" s="68"/>
      <c r="E40" s="69">
        <v>332</v>
      </c>
      <c r="F40" s="68">
        <v>3</v>
      </c>
      <c r="G40" s="78">
        <f>E40/F40</f>
        <v>110.66666666666667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7">
        <f t="shared" si="0"/>
        <v>35</v>
      </c>
      <c r="B41" s="32"/>
      <c r="C41" s="32"/>
      <c r="D41" s="32"/>
      <c r="E41" s="69"/>
      <c r="F41" s="68"/>
      <c r="G41" s="78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7">
        <f t="shared" si="0"/>
        <v>36</v>
      </c>
      <c r="B42" s="32"/>
      <c r="C42" s="32"/>
      <c r="D42" s="68"/>
      <c r="E42" s="69"/>
      <c r="F42" s="68"/>
      <c r="G42" s="78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7">
        <f t="shared" si="0"/>
        <v>37</v>
      </c>
      <c r="B43" s="32"/>
      <c r="C43" s="32"/>
      <c r="D43" s="68"/>
      <c r="E43" s="69"/>
      <c r="F43" s="68"/>
      <c r="G43" s="78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7">
        <f t="shared" si="0"/>
        <v>38</v>
      </c>
      <c r="B44" s="32"/>
      <c r="C44" s="32"/>
      <c r="D44" s="68"/>
      <c r="E44" s="69"/>
      <c r="F44" s="68"/>
      <c r="G44" s="78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7">
        <f t="shared" si="0"/>
        <v>39</v>
      </c>
      <c r="B45" s="32"/>
      <c r="C45" s="32"/>
      <c r="D45" s="68"/>
      <c r="E45" s="69"/>
      <c r="F45" s="68"/>
      <c r="G45" s="78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0"/>
        <v>40</v>
      </c>
      <c r="B46" s="80"/>
      <c r="C46" s="80"/>
      <c r="D46" s="82"/>
      <c r="E46" s="81"/>
      <c r="F46" s="82"/>
      <c r="G46" s="95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7">
        <f t="shared" si="0"/>
        <v>41</v>
      </c>
      <c r="B47" s="32"/>
      <c r="C47" s="32"/>
      <c r="D47" s="68"/>
      <c r="E47" s="69"/>
      <c r="F47" s="68"/>
      <c r="G47" s="78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26.8515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3" t="s">
        <v>67</v>
      </c>
      <c r="B1" s="134"/>
      <c r="C1" s="134"/>
      <c r="D1" s="134"/>
      <c r="E1" s="134"/>
      <c r="F1" s="134"/>
      <c r="G1" s="134"/>
      <c r="H1" s="134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4"/>
      <c r="B2" s="134"/>
      <c r="C2" s="134"/>
      <c r="D2" s="134"/>
      <c r="E2" s="134"/>
      <c r="F2" s="134"/>
      <c r="G2" s="134"/>
      <c r="H2" s="134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29"/>
      <c r="B3" s="130"/>
      <c r="C3" s="130"/>
      <c r="D3" s="130"/>
      <c r="E3" s="130"/>
      <c r="F3" s="130"/>
      <c r="G3" s="130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1" t="s">
        <v>10</v>
      </c>
      <c r="B4" s="132"/>
      <c r="C4" s="132"/>
      <c r="D4" s="132"/>
      <c r="E4" s="132"/>
      <c r="F4" s="132"/>
      <c r="G4" s="13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54</v>
      </c>
      <c r="C7" s="32" t="s">
        <v>81</v>
      </c>
      <c r="D7" s="68"/>
      <c r="E7" s="69">
        <v>3553</v>
      </c>
      <c r="F7" s="68">
        <v>21</v>
      </c>
      <c r="G7" s="78">
        <f aca="true" t="shared" si="0" ref="G7:G38">E7/F7</f>
        <v>169.1904761904762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32" t="s">
        <v>37</v>
      </c>
      <c r="C8" s="32" t="s">
        <v>13</v>
      </c>
      <c r="D8" s="68"/>
      <c r="E8" s="69">
        <v>6275</v>
      </c>
      <c r="F8" s="68">
        <v>39</v>
      </c>
      <c r="G8" s="84">
        <f t="shared" si="0"/>
        <v>160.89743589743588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1" ref="A9:A68">A8+1</f>
        <v>3</v>
      </c>
      <c r="B9" s="80" t="s">
        <v>110</v>
      </c>
      <c r="C9" s="80" t="s">
        <v>49</v>
      </c>
      <c r="D9" s="82"/>
      <c r="E9" s="81">
        <v>7017</v>
      </c>
      <c r="F9" s="82">
        <v>45</v>
      </c>
      <c r="G9" s="83">
        <f t="shared" si="0"/>
        <v>155.93333333333334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1"/>
        <v>4</v>
      </c>
      <c r="B10" s="32" t="s">
        <v>47</v>
      </c>
      <c r="C10" s="32" t="s">
        <v>81</v>
      </c>
      <c r="D10" s="68"/>
      <c r="E10" s="69">
        <v>3955</v>
      </c>
      <c r="F10" s="68">
        <v>26</v>
      </c>
      <c r="G10" s="78">
        <f t="shared" si="0"/>
        <v>152.1153846153846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1"/>
        <v>5</v>
      </c>
      <c r="B11" s="32" t="s">
        <v>104</v>
      </c>
      <c r="C11" s="32" t="s">
        <v>11</v>
      </c>
      <c r="D11" s="68"/>
      <c r="E11" s="69">
        <v>7248</v>
      </c>
      <c r="F11" s="68">
        <v>48</v>
      </c>
      <c r="G11" s="78">
        <f t="shared" si="0"/>
        <v>151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1"/>
        <v>6</v>
      </c>
      <c r="B12" s="32" t="s">
        <v>105</v>
      </c>
      <c r="C12" s="32" t="s">
        <v>11</v>
      </c>
      <c r="D12" s="68"/>
      <c r="E12" s="69">
        <v>892</v>
      </c>
      <c r="F12" s="68">
        <v>6</v>
      </c>
      <c r="G12" s="78">
        <f t="shared" si="0"/>
        <v>148.66666666666666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1"/>
        <v>7</v>
      </c>
      <c r="B13" s="32" t="s">
        <v>52</v>
      </c>
      <c r="C13" s="32" t="s">
        <v>13</v>
      </c>
      <c r="D13" s="68"/>
      <c r="E13" s="69">
        <v>2206</v>
      </c>
      <c r="F13" s="68">
        <v>15</v>
      </c>
      <c r="G13" s="78">
        <f t="shared" si="0"/>
        <v>147.06666666666666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1"/>
        <v>8</v>
      </c>
      <c r="B14" s="32" t="s">
        <v>29</v>
      </c>
      <c r="C14" s="32" t="s">
        <v>81</v>
      </c>
      <c r="D14" s="68"/>
      <c r="E14" s="69">
        <v>4999</v>
      </c>
      <c r="F14" s="68">
        <v>34</v>
      </c>
      <c r="G14" s="84">
        <f t="shared" si="0"/>
        <v>147.02941176470588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1"/>
        <v>9</v>
      </c>
      <c r="B15" s="32" t="s">
        <v>169</v>
      </c>
      <c r="C15" s="32" t="s">
        <v>56</v>
      </c>
      <c r="D15" s="68"/>
      <c r="E15" s="69">
        <v>5707</v>
      </c>
      <c r="F15" s="68">
        <v>39</v>
      </c>
      <c r="G15" s="78">
        <f t="shared" si="0"/>
        <v>146.33333333333334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1"/>
        <v>10</v>
      </c>
      <c r="B16" s="80" t="s">
        <v>115</v>
      </c>
      <c r="C16" s="80" t="s">
        <v>30</v>
      </c>
      <c r="D16" s="82"/>
      <c r="E16" s="81">
        <v>2157</v>
      </c>
      <c r="F16" s="82">
        <v>15</v>
      </c>
      <c r="G16" s="83">
        <f t="shared" si="0"/>
        <v>143.8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1"/>
        <v>11</v>
      </c>
      <c r="B17" s="69" t="s">
        <v>147</v>
      </c>
      <c r="C17" s="69" t="s">
        <v>30</v>
      </c>
      <c r="D17" s="68"/>
      <c r="E17" s="69">
        <v>1718</v>
      </c>
      <c r="F17" s="68">
        <v>12</v>
      </c>
      <c r="G17" s="78">
        <f t="shared" si="0"/>
        <v>143.16666666666666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1"/>
        <v>12</v>
      </c>
      <c r="B18" s="32" t="s">
        <v>198</v>
      </c>
      <c r="C18" s="32" t="s">
        <v>13</v>
      </c>
      <c r="D18" s="68"/>
      <c r="E18" s="69">
        <v>2144</v>
      </c>
      <c r="F18" s="68">
        <v>15</v>
      </c>
      <c r="G18" s="84">
        <f t="shared" si="0"/>
        <v>142.93333333333334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1"/>
        <v>13</v>
      </c>
      <c r="B19" s="32" t="s">
        <v>170</v>
      </c>
      <c r="C19" s="32" t="s">
        <v>30</v>
      </c>
      <c r="D19" s="68"/>
      <c r="E19" s="69">
        <v>2850</v>
      </c>
      <c r="F19" s="68">
        <v>20</v>
      </c>
      <c r="G19" s="78">
        <f t="shared" si="0"/>
        <v>142.5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1"/>
        <v>14</v>
      </c>
      <c r="B20" s="32" t="s">
        <v>107</v>
      </c>
      <c r="C20" s="32" t="s">
        <v>56</v>
      </c>
      <c r="D20" s="68" t="s">
        <v>16</v>
      </c>
      <c r="E20" s="69">
        <v>3796</v>
      </c>
      <c r="F20" s="68">
        <v>27</v>
      </c>
      <c r="G20" s="84">
        <f t="shared" si="0"/>
        <v>140.59259259259258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1"/>
        <v>15</v>
      </c>
      <c r="B21" s="32" t="s">
        <v>53</v>
      </c>
      <c r="C21" s="32" t="s">
        <v>30</v>
      </c>
      <c r="D21" s="68"/>
      <c r="E21" s="69">
        <v>2102</v>
      </c>
      <c r="F21" s="68">
        <v>15</v>
      </c>
      <c r="G21" s="84">
        <f t="shared" si="0"/>
        <v>140.13333333333333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1"/>
        <v>16</v>
      </c>
      <c r="B22" s="32" t="s">
        <v>108</v>
      </c>
      <c r="C22" s="32" t="s">
        <v>56</v>
      </c>
      <c r="D22" s="68" t="s">
        <v>16</v>
      </c>
      <c r="E22" s="69">
        <v>5303</v>
      </c>
      <c r="F22" s="68">
        <v>39</v>
      </c>
      <c r="G22" s="84">
        <f t="shared" si="0"/>
        <v>135.97435897435898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1"/>
        <v>17</v>
      </c>
      <c r="B23" s="32" t="s">
        <v>84</v>
      </c>
      <c r="C23" s="32" t="s">
        <v>69</v>
      </c>
      <c r="D23" s="68"/>
      <c r="E23" s="69">
        <v>3249</v>
      </c>
      <c r="F23" s="68">
        <v>24</v>
      </c>
      <c r="G23" s="78">
        <f t="shared" si="0"/>
        <v>135.375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1"/>
        <v>18</v>
      </c>
      <c r="B24" s="32" t="s">
        <v>51</v>
      </c>
      <c r="C24" s="32" t="s">
        <v>13</v>
      </c>
      <c r="D24" s="68"/>
      <c r="E24" s="69">
        <v>5263</v>
      </c>
      <c r="F24" s="68">
        <v>39</v>
      </c>
      <c r="G24" s="78">
        <f t="shared" si="0"/>
        <v>134.94871794871796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1"/>
        <v>19</v>
      </c>
      <c r="B25" s="32" t="s">
        <v>146</v>
      </c>
      <c r="C25" s="32" t="s">
        <v>30</v>
      </c>
      <c r="D25" s="68"/>
      <c r="E25" s="69">
        <v>403</v>
      </c>
      <c r="F25" s="68">
        <v>3</v>
      </c>
      <c r="G25" s="84">
        <f t="shared" si="0"/>
        <v>134.33333333333334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1"/>
        <v>20</v>
      </c>
      <c r="B26" s="80" t="s">
        <v>133</v>
      </c>
      <c r="C26" s="80" t="s">
        <v>56</v>
      </c>
      <c r="D26" s="82"/>
      <c r="E26" s="81">
        <v>3221</v>
      </c>
      <c r="F26" s="82">
        <v>24</v>
      </c>
      <c r="G26" s="83">
        <f t="shared" si="0"/>
        <v>134.20833333333334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1"/>
        <v>21</v>
      </c>
      <c r="B27" s="32" t="s">
        <v>300</v>
      </c>
      <c r="C27" s="32" t="s">
        <v>30</v>
      </c>
      <c r="D27" s="68"/>
      <c r="E27" s="69">
        <v>802</v>
      </c>
      <c r="F27" s="68">
        <v>6</v>
      </c>
      <c r="G27" s="78">
        <f t="shared" si="0"/>
        <v>133.66666666666666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1"/>
        <v>22</v>
      </c>
      <c r="B28" s="32" t="s">
        <v>36</v>
      </c>
      <c r="C28" s="32" t="s">
        <v>30</v>
      </c>
      <c r="D28" s="68"/>
      <c r="E28" s="69">
        <v>1591</v>
      </c>
      <c r="F28" s="68">
        <v>12</v>
      </c>
      <c r="G28" s="78">
        <f t="shared" si="0"/>
        <v>132.58333333333334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1"/>
        <v>23</v>
      </c>
      <c r="B29" s="32" t="s">
        <v>102</v>
      </c>
      <c r="C29" s="32" t="s">
        <v>13</v>
      </c>
      <c r="D29" s="68"/>
      <c r="E29" s="69">
        <v>5878</v>
      </c>
      <c r="F29" s="68">
        <v>45</v>
      </c>
      <c r="G29" s="84">
        <f t="shared" si="0"/>
        <v>130.62222222222223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1"/>
        <v>24</v>
      </c>
      <c r="B30" s="32" t="s">
        <v>344</v>
      </c>
      <c r="C30" s="32" t="s">
        <v>56</v>
      </c>
      <c r="D30" s="68"/>
      <c r="E30" s="69">
        <v>391</v>
      </c>
      <c r="F30" s="68">
        <v>3</v>
      </c>
      <c r="G30" s="78">
        <f t="shared" si="0"/>
        <v>130.33333333333334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1"/>
        <v>25</v>
      </c>
      <c r="B31" s="32" t="s">
        <v>275</v>
      </c>
      <c r="C31" s="32" t="s">
        <v>11</v>
      </c>
      <c r="D31" s="68"/>
      <c r="E31" s="69">
        <v>3515</v>
      </c>
      <c r="F31" s="68">
        <v>27</v>
      </c>
      <c r="G31" s="78">
        <f t="shared" si="0"/>
        <v>130.1851851851852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1"/>
        <v>26</v>
      </c>
      <c r="B32" s="69" t="s">
        <v>85</v>
      </c>
      <c r="C32" s="69" t="s">
        <v>69</v>
      </c>
      <c r="D32" s="68"/>
      <c r="E32" s="69">
        <v>4618</v>
      </c>
      <c r="F32" s="68">
        <v>36</v>
      </c>
      <c r="G32" s="78">
        <f t="shared" si="0"/>
        <v>128.27777777777777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1"/>
        <v>27</v>
      </c>
      <c r="B33" s="32" t="s">
        <v>103</v>
      </c>
      <c r="C33" s="32" t="s">
        <v>11</v>
      </c>
      <c r="D33" s="68"/>
      <c r="E33" s="69">
        <v>5302</v>
      </c>
      <c r="F33" s="68">
        <v>42</v>
      </c>
      <c r="G33" s="78">
        <f t="shared" si="0"/>
        <v>126.23809523809524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1"/>
        <v>28</v>
      </c>
      <c r="B34" s="32" t="s">
        <v>358</v>
      </c>
      <c r="C34" s="32" t="s">
        <v>30</v>
      </c>
      <c r="D34" s="68"/>
      <c r="E34" s="69">
        <v>376</v>
      </c>
      <c r="F34" s="68">
        <v>3</v>
      </c>
      <c r="G34" s="78">
        <f t="shared" si="0"/>
        <v>125.33333333333333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1"/>
        <v>29</v>
      </c>
      <c r="B35" s="69" t="s">
        <v>167</v>
      </c>
      <c r="C35" s="69" t="s">
        <v>69</v>
      </c>
      <c r="D35" s="68"/>
      <c r="E35" s="69">
        <v>1874</v>
      </c>
      <c r="F35" s="68">
        <v>15</v>
      </c>
      <c r="G35" s="78">
        <f t="shared" si="0"/>
        <v>124.93333333333334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1"/>
        <v>30</v>
      </c>
      <c r="B36" s="80" t="s">
        <v>166</v>
      </c>
      <c r="C36" s="80" t="s">
        <v>49</v>
      </c>
      <c r="D36" s="82"/>
      <c r="E36" s="81">
        <v>3717</v>
      </c>
      <c r="F36" s="82">
        <v>30</v>
      </c>
      <c r="G36" s="83">
        <f t="shared" si="0"/>
        <v>123.9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1"/>
        <v>31</v>
      </c>
      <c r="B37" s="32" t="s">
        <v>274</v>
      </c>
      <c r="C37" s="32" t="s">
        <v>11</v>
      </c>
      <c r="D37" s="68" t="s">
        <v>16</v>
      </c>
      <c r="E37" s="69">
        <v>2221</v>
      </c>
      <c r="F37" s="68">
        <v>18</v>
      </c>
      <c r="G37" s="78">
        <f t="shared" si="0"/>
        <v>123.38888888888889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1"/>
        <v>32</v>
      </c>
      <c r="B38" s="32" t="s">
        <v>113</v>
      </c>
      <c r="C38" s="32" t="s">
        <v>30</v>
      </c>
      <c r="D38" s="68"/>
      <c r="E38" s="69">
        <v>1829</v>
      </c>
      <c r="F38" s="68">
        <v>15</v>
      </c>
      <c r="G38" s="78">
        <f t="shared" si="0"/>
        <v>121.93333333333334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1"/>
        <v>33</v>
      </c>
      <c r="B39" s="32" t="s">
        <v>83</v>
      </c>
      <c r="C39" s="32" t="s">
        <v>30</v>
      </c>
      <c r="D39" s="68"/>
      <c r="E39" s="69">
        <v>728</v>
      </c>
      <c r="F39" s="68">
        <v>6</v>
      </c>
      <c r="G39" s="78">
        <f aca="true" t="shared" si="2" ref="G39:G70">E39/F39</f>
        <v>121.33333333333333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1"/>
        <v>34</v>
      </c>
      <c r="B40" s="32" t="s">
        <v>168</v>
      </c>
      <c r="C40" s="32" t="s">
        <v>69</v>
      </c>
      <c r="D40" s="68"/>
      <c r="E40" s="69">
        <v>1452</v>
      </c>
      <c r="F40" s="68">
        <v>12</v>
      </c>
      <c r="G40" s="84">
        <f t="shared" si="2"/>
        <v>121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1"/>
        <v>35</v>
      </c>
      <c r="B41" s="32" t="s">
        <v>109</v>
      </c>
      <c r="C41" s="32" t="s">
        <v>81</v>
      </c>
      <c r="D41" s="68"/>
      <c r="E41" s="69">
        <v>4314</v>
      </c>
      <c r="F41" s="68">
        <v>36</v>
      </c>
      <c r="G41" s="78">
        <f t="shared" si="2"/>
        <v>119.83333333333333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1"/>
        <v>36</v>
      </c>
      <c r="B42" s="32" t="s">
        <v>271</v>
      </c>
      <c r="C42" s="32" t="s">
        <v>30</v>
      </c>
      <c r="D42" s="68"/>
      <c r="E42" s="69">
        <v>1052</v>
      </c>
      <c r="F42" s="68">
        <v>9</v>
      </c>
      <c r="G42" s="78">
        <f t="shared" si="2"/>
        <v>116.88888888888889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1"/>
        <v>37</v>
      </c>
      <c r="B43" s="32" t="s">
        <v>328</v>
      </c>
      <c r="C43" s="32" t="s">
        <v>11</v>
      </c>
      <c r="D43" s="68"/>
      <c r="E43" s="69">
        <v>2085</v>
      </c>
      <c r="F43" s="68">
        <v>18</v>
      </c>
      <c r="G43" s="78">
        <f t="shared" si="2"/>
        <v>115.83333333333333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1"/>
        <v>38</v>
      </c>
      <c r="B44" s="32" t="s">
        <v>259</v>
      </c>
      <c r="C44" s="32" t="s">
        <v>49</v>
      </c>
      <c r="D44" s="68" t="s">
        <v>16</v>
      </c>
      <c r="E44" s="69">
        <v>689</v>
      </c>
      <c r="F44" s="68">
        <v>6</v>
      </c>
      <c r="G44" s="78">
        <f t="shared" si="2"/>
        <v>114.83333333333333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1"/>
        <v>39</v>
      </c>
      <c r="B45" s="32" t="s">
        <v>236</v>
      </c>
      <c r="C45" s="32" t="s">
        <v>13</v>
      </c>
      <c r="D45" s="68"/>
      <c r="E45" s="69">
        <v>336</v>
      </c>
      <c r="F45" s="68">
        <v>3</v>
      </c>
      <c r="G45" s="84">
        <f t="shared" si="2"/>
        <v>112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1"/>
        <v>40</v>
      </c>
      <c r="B46" s="80" t="s">
        <v>72</v>
      </c>
      <c r="C46" s="80" t="s">
        <v>69</v>
      </c>
      <c r="D46" s="82"/>
      <c r="E46" s="81">
        <v>2297</v>
      </c>
      <c r="F46" s="82">
        <v>21</v>
      </c>
      <c r="G46" s="95">
        <f t="shared" si="2"/>
        <v>109.38095238095238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1"/>
        <v>41</v>
      </c>
      <c r="B47" s="32" t="s">
        <v>184</v>
      </c>
      <c r="C47" s="32" t="s">
        <v>30</v>
      </c>
      <c r="D47" s="68"/>
      <c r="E47" s="69">
        <v>321</v>
      </c>
      <c r="F47" s="68">
        <v>3</v>
      </c>
      <c r="G47" s="84">
        <f t="shared" si="2"/>
        <v>107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1"/>
        <v>42</v>
      </c>
      <c r="B48" s="32" t="s">
        <v>106</v>
      </c>
      <c r="C48" s="32" t="s">
        <v>56</v>
      </c>
      <c r="D48" s="68"/>
      <c r="E48" s="69">
        <v>3195</v>
      </c>
      <c r="F48" s="68">
        <v>30</v>
      </c>
      <c r="G48" s="78">
        <f t="shared" si="2"/>
        <v>106.5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1"/>
        <v>43</v>
      </c>
      <c r="B49" s="32" t="s">
        <v>135</v>
      </c>
      <c r="C49" s="32" t="s">
        <v>49</v>
      </c>
      <c r="D49" s="68"/>
      <c r="E49" s="69">
        <v>1260</v>
      </c>
      <c r="F49" s="68">
        <v>12</v>
      </c>
      <c r="G49" s="84">
        <f t="shared" si="2"/>
        <v>105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1"/>
        <v>44</v>
      </c>
      <c r="B50" s="32" t="s">
        <v>82</v>
      </c>
      <c r="C50" s="32" t="s">
        <v>81</v>
      </c>
      <c r="D50" s="68"/>
      <c r="E50" s="69">
        <v>3368</v>
      </c>
      <c r="F50" s="68">
        <v>33</v>
      </c>
      <c r="G50" s="78">
        <f t="shared" si="2"/>
        <v>102.06060606060606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1"/>
        <v>45</v>
      </c>
      <c r="B51" s="32" t="s">
        <v>272</v>
      </c>
      <c r="C51" s="32" t="s">
        <v>49</v>
      </c>
      <c r="D51" s="68"/>
      <c r="E51" s="69">
        <v>302</v>
      </c>
      <c r="F51" s="68">
        <v>3</v>
      </c>
      <c r="G51" s="84">
        <f t="shared" si="2"/>
        <v>100.66666666666667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1"/>
        <v>46</v>
      </c>
      <c r="B52" s="32" t="s">
        <v>260</v>
      </c>
      <c r="C52" s="32" t="s">
        <v>49</v>
      </c>
      <c r="D52" s="68"/>
      <c r="E52" s="69">
        <v>300</v>
      </c>
      <c r="F52" s="68">
        <v>3</v>
      </c>
      <c r="G52" s="78">
        <f t="shared" si="2"/>
        <v>100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7">
        <f t="shared" si="1"/>
        <v>47</v>
      </c>
      <c r="B53" s="32" t="s">
        <v>281</v>
      </c>
      <c r="C53" s="32" t="s">
        <v>30</v>
      </c>
      <c r="D53" s="68" t="s">
        <v>16</v>
      </c>
      <c r="E53" s="69">
        <v>877</v>
      </c>
      <c r="F53" s="68">
        <v>9</v>
      </c>
      <c r="G53" s="78">
        <f t="shared" si="2"/>
        <v>97.44444444444444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1"/>
        <v>48</v>
      </c>
      <c r="B54" s="32" t="s">
        <v>130</v>
      </c>
      <c r="C54" s="32" t="s">
        <v>49</v>
      </c>
      <c r="D54" s="68"/>
      <c r="E54" s="69">
        <v>583</v>
      </c>
      <c r="F54" s="68">
        <v>6</v>
      </c>
      <c r="G54" s="84">
        <f t="shared" si="2"/>
        <v>97.16666666666667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1"/>
        <v>49</v>
      </c>
      <c r="B55" s="32" t="s">
        <v>112</v>
      </c>
      <c r="C55" s="32" t="s">
        <v>49</v>
      </c>
      <c r="D55" s="68" t="s">
        <v>16</v>
      </c>
      <c r="E55" s="69">
        <v>3678</v>
      </c>
      <c r="F55" s="68">
        <v>39</v>
      </c>
      <c r="G55" s="84">
        <f t="shared" si="2"/>
        <v>94.3076923076923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9">
        <f t="shared" si="1"/>
        <v>50</v>
      </c>
      <c r="B56" s="80" t="s">
        <v>148</v>
      </c>
      <c r="C56" s="80" t="s">
        <v>13</v>
      </c>
      <c r="D56" s="82"/>
      <c r="E56" s="81">
        <v>281</v>
      </c>
      <c r="F56" s="82">
        <v>3</v>
      </c>
      <c r="G56" s="83">
        <f t="shared" si="2"/>
        <v>93.66666666666667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1"/>
        <v>51</v>
      </c>
      <c r="B57" s="32" t="s">
        <v>114</v>
      </c>
      <c r="C57" s="32" t="s">
        <v>30</v>
      </c>
      <c r="D57" s="68" t="s">
        <v>16</v>
      </c>
      <c r="E57" s="69">
        <v>1111</v>
      </c>
      <c r="F57" s="68">
        <v>12</v>
      </c>
      <c r="G57" s="78">
        <f t="shared" si="2"/>
        <v>92.58333333333333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1"/>
        <v>52</v>
      </c>
      <c r="B58" s="32" t="s">
        <v>179</v>
      </c>
      <c r="C58" s="32" t="s">
        <v>49</v>
      </c>
      <c r="D58" s="68"/>
      <c r="E58" s="69">
        <v>265</v>
      </c>
      <c r="F58" s="68">
        <v>3</v>
      </c>
      <c r="G58" s="78">
        <f t="shared" si="2"/>
        <v>88.33333333333333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1"/>
        <v>53</v>
      </c>
      <c r="B59" s="32" t="s">
        <v>207</v>
      </c>
      <c r="C59" s="32" t="s">
        <v>13</v>
      </c>
      <c r="D59" s="68"/>
      <c r="E59" s="69">
        <v>249</v>
      </c>
      <c r="F59" s="68">
        <v>3</v>
      </c>
      <c r="G59" s="78">
        <f t="shared" si="2"/>
        <v>83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1"/>
        <v>54</v>
      </c>
      <c r="B60" s="32" t="s">
        <v>134</v>
      </c>
      <c r="C60" s="32" t="s">
        <v>11</v>
      </c>
      <c r="D60" s="68"/>
      <c r="E60" s="69">
        <v>240</v>
      </c>
      <c r="F60" s="68">
        <v>3</v>
      </c>
      <c r="G60" s="78">
        <f t="shared" si="2"/>
        <v>80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1"/>
        <v>55</v>
      </c>
      <c r="B61" s="32" t="s">
        <v>196</v>
      </c>
      <c r="C61" s="32" t="s">
        <v>49</v>
      </c>
      <c r="D61" s="68" t="s">
        <v>16</v>
      </c>
      <c r="E61" s="69">
        <v>477</v>
      </c>
      <c r="F61" s="68">
        <v>6</v>
      </c>
      <c r="G61" s="78">
        <f t="shared" si="2"/>
        <v>79.5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1"/>
        <v>56</v>
      </c>
      <c r="B62" s="69" t="s">
        <v>197</v>
      </c>
      <c r="C62" s="69" t="s">
        <v>49</v>
      </c>
      <c r="D62" s="68" t="s">
        <v>16</v>
      </c>
      <c r="E62" s="69">
        <v>222</v>
      </c>
      <c r="F62" s="68">
        <v>3</v>
      </c>
      <c r="G62" s="78">
        <f t="shared" si="2"/>
        <v>74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7">
        <f t="shared" si="1"/>
        <v>57</v>
      </c>
      <c r="B63" s="32" t="s">
        <v>111</v>
      </c>
      <c r="C63" s="32" t="s">
        <v>49</v>
      </c>
      <c r="D63" s="68" t="s">
        <v>16</v>
      </c>
      <c r="E63" s="69">
        <v>187</v>
      </c>
      <c r="F63" s="68">
        <v>3</v>
      </c>
      <c r="G63" s="78">
        <f t="shared" si="2"/>
        <v>62.333333333333336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1"/>
        <v>58</v>
      </c>
      <c r="B64" s="32"/>
      <c r="C64" s="32"/>
      <c r="D64" s="68"/>
      <c r="E64" s="69"/>
      <c r="F64" s="68"/>
      <c r="G64" s="84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1"/>
        <v>59</v>
      </c>
      <c r="B65" s="32"/>
      <c r="C65" s="32"/>
      <c r="D65" s="68"/>
      <c r="E65" s="69"/>
      <c r="F65" s="68"/>
      <c r="G65" s="84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7">
        <f t="shared" si="1"/>
        <v>60</v>
      </c>
      <c r="B66" s="32"/>
      <c r="C66" s="32"/>
      <c r="D66" s="68"/>
      <c r="E66" s="69"/>
      <c r="F66" s="68"/>
      <c r="G66" s="78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1"/>
        <v>61</v>
      </c>
      <c r="B67" s="32"/>
      <c r="C67" s="32"/>
      <c r="D67" s="68"/>
      <c r="E67" s="69"/>
      <c r="F67" s="68"/>
      <c r="G67" s="78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1"/>
        <v>62</v>
      </c>
      <c r="B68" s="32"/>
      <c r="C68" s="32"/>
      <c r="D68" s="68"/>
      <c r="E68" s="69"/>
      <c r="F68" s="68"/>
      <c r="G68" s="84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51"/>
  <sheetViews>
    <sheetView zoomScalePageLayoutView="0" workbookViewId="0" topLeftCell="A31">
      <selection activeCell="J12" sqref="J12"/>
    </sheetView>
  </sheetViews>
  <sheetFormatPr defaultColWidth="9.140625" defaultRowHeight="12.75"/>
  <cols>
    <col min="1" max="1" width="5.7109375" style="0" customWidth="1"/>
    <col min="2" max="2" width="36.5742187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33" t="s">
        <v>86</v>
      </c>
      <c r="B1" s="134"/>
      <c r="C1" s="134"/>
      <c r="D1" s="134"/>
      <c r="E1" s="134"/>
      <c r="F1" s="134"/>
      <c r="G1" s="134"/>
      <c r="H1" s="134"/>
      <c r="I1" s="91"/>
      <c r="J1" s="91"/>
      <c r="K1" s="91"/>
      <c r="L1" s="91"/>
      <c r="M1" s="91"/>
      <c r="N1" s="91"/>
      <c r="O1" s="91"/>
      <c r="P1" s="3"/>
      <c r="Q1" s="3"/>
    </row>
    <row r="2" spans="1:17" ht="36.75" customHeight="1">
      <c r="A2" s="134"/>
      <c r="B2" s="134"/>
      <c r="C2" s="134"/>
      <c r="D2" s="134"/>
      <c r="E2" s="134"/>
      <c r="F2" s="134"/>
      <c r="G2" s="134"/>
      <c r="H2" s="134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29"/>
      <c r="B3" s="130"/>
      <c r="C3" s="130"/>
      <c r="D3" s="130"/>
      <c r="E3" s="130"/>
      <c r="F3" s="130"/>
      <c r="G3" s="130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31" t="s">
        <v>10</v>
      </c>
      <c r="B4" s="132"/>
      <c r="C4" s="132"/>
      <c r="D4" s="132"/>
      <c r="E4" s="132"/>
      <c r="F4" s="132"/>
      <c r="G4" s="132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0" t="s">
        <v>6</v>
      </c>
      <c r="B5" s="70" t="s">
        <v>7</v>
      </c>
      <c r="C5" s="70" t="s">
        <v>8</v>
      </c>
      <c r="D5" s="70"/>
      <c r="E5" s="71" t="s">
        <v>1</v>
      </c>
      <c r="F5" s="72" t="s">
        <v>9</v>
      </c>
      <c r="G5" s="72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3"/>
      <c r="B6" s="73"/>
      <c r="C6" s="73"/>
      <c r="D6" s="75"/>
      <c r="E6" s="74"/>
      <c r="F6" s="75"/>
      <c r="G6" s="76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86">
        <v>1</v>
      </c>
      <c r="B7" s="32" t="s">
        <v>80</v>
      </c>
      <c r="C7" s="32" t="s">
        <v>74</v>
      </c>
      <c r="D7" s="68"/>
      <c r="E7" s="69">
        <v>2020</v>
      </c>
      <c r="F7" s="68">
        <v>12</v>
      </c>
      <c r="G7" s="78">
        <f aca="true" t="shared" si="0" ref="G7:G47">E7/F7</f>
        <v>168.33333333333334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86">
        <f>A7+1</f>
        <v>2</v>
      </c>
      <c r="B8" s="66" t="s">
        <v>76</v>
      </c>
      <c r="C8" s="66" t="s">
        <v>73</v>
      </c>
      <c r="D8" s="67"/>
      <c r="E8" s="85">
        <v>5886</v>
      </c>
      <c r="F8" s="67">
        <v>36</v>
      </c>
      <c r="G8" s="78">
        <f t="shared" si="0"/>
        <v>163.5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88">
        <f aca="true" t="shared" si="1" ref="A9:A80">A8+1</f>
        <v>3</v>
      </c>
      <c r="B9" s="80" t="s">
        <v>220</v>
      </c>
      <c r="C9" s="97" t="s">
        <v>74</v>
      </c>
      <c r="D9" s="82"/>
      <c r="E9" s="81">
        <v>976</v>
      </c>
      <c r="F9" s="82">
        <v>6</v>
      </c>
      <c r="G9" s="83">
        <f t="shared" si="0"/>
        <v>162.66666666666666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87">
        <f t="shared" si="1"/>
        <v>4</v>
      </c>
      <c r="B10" s="66" t="s">
        <v>23</v>
      </c>
      <c r="C10" s="66" t="s">
        <v>50</v>
      </c>
      <c r="D10" s="67"/>
      <c r="E10" s="85">
        <v>948</v>
      </c>
      <c r="F10" s="67">
        <v>6</v>
      </c>
      <c r="G10" s="78">
        <f t="shared" si="0"/>
        <v>158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87">
        <f t="shared" si="1"/>
        <v>5</v>
      </c>
      <c r="B11" s="66" t="s">
        <v>46</v>
      </c>
      <c r="C11" s="66" t="s">
        <v>61</v>
      </c>
      <c r="D11" s="67" t="s">
        <v>16</v>
      </c>
      <c r="E11" s="85">
        <v>3749</v>
      </c>
      <c r="F11" s="67">
        <v>24</v>
      </c>
      <c r="G11" s="78">
        <f t="shared" si="0"/>
        <v>156.20833333333334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87">
        <f t="shared" si="1"/>
        <v>6</v>
      </c>
      <c r="B12" s="66" t="s">
        <v>235</v>
      </c>
      <c r="C12" s="66" t="s">
        <v>50</v>
      </c>
      <c r="D12" s="67"/>
      <c r="E12" s="85">
        <v>1802</v>
      </c>
      <c r="F12" s="67">
        <v>12</v>
      </c>
      <c r="G12" s="78">
        <f t="shared" si="0"/>
        <v>150.16666666666666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87">
        <f t="shared" si="1"/>
        <v>7</v>
      </c>
      <c r="B13" s="66" t="s">
        <v>98</v>
      </c>
      <c r="C13" s="66" t="s">
        <v>74</v>
      </c>
      <c r="D13" s="68"/>
      <c r="E13" s="85">
        <v>4751</v>
      </c>
      <c r="F13" s="67">
        <v>33</v>
      </c>
      <c r="G13" s="78">
        <f t="shared" si="0"/>
        <v>143.96969696969697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87">
        <f t="shared" si="1"/>
        <v>8</v>
      </c>
      <c r="B14" s="66" t="s">
        <v>144</v>
      </c>
      <c r="C14" s="66" t="s">
        <v>73</v>
      </c>
      <c r="D14" s="67"/>
      <c r="E14" s="85">
        <v>419</v>
      </c>
      <c r="F14" s="67">
        <v>3</v>
      </c>
      <c r="G14" s="78">
        <f t="shared" si="0"/>
        <v>139.66666666666666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87">
        <f t="shared" si="1"/>
        <v>9</v>
      </c>
      <c r="B15" s="66" t="s">
        <v>343</v>
      </c>
      <c r="C15" s="66" t="s">
        <v>73</v>
      </c>
      <c r="D15" s="67"/>
      <c r="E15" s="85">
        <v>419</v>
      </c>
      <c r="F15" s="67">
        <v>3</v>
      </c>
      <c r="G15" s="78">
        <f t="shared" si="0"/>
        <v>139.66666666666666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79">
        <f t="shared" si="1"/>
        <v>10</v>
      </c>
      <c r="B16" s="80" t="s">
        <v>141</v>
      </c>
      <c r="C16" s="80" t="s">
        <v>50</v>
      </c>
      <c r="D16" s="82"/>
      <c r="E16" s="81">
        <v>5439</v>
      </c>
      <c r="F16" s="82">
        <v>39</v>
      </c>
      <c r="G16" s="83">
        <f t="shared" si="0"/>
        <v>139.46153846153845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87">
        <f t="shared" si="1"/>
        <v>11</v>
      </c>
      <c r="B17" s="32" t="s">
        <v>206</v>
      </c>
      <c r="C17" s="32" t="s">
        <v>73</v>
      </c>
      <c r="D17" s="68"/>
      <c r="E17" s="69">
        <v>418</v>
      </c>
      <c r="F17" s="68">
        <v>3</v>
      </c>
      <c r="G17" s="78">
        <f t="shared" si="0"/>
        <v>139.33333333333334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87">
        <f t="shared" si="1"/>
        <v>12</v>
      </c>
      <c r="B18" s="66" t="s">
        <v>87</v>
      </c>
      <c r="C18" s="66" t="s">
        <v>73</v>
      </c>
      <c r="D18" s="67"/>
      <c r="E18" s="85">
        <v>3726</v>
      </c>
      <c r="F18" s="67">
        <v>27</v>
      </c>
      <c r="G18" s="78">
        <f t="shared" si="0"/>
        <v>138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87">
        <f t="shared" si="1"/>
        <v>13</v>
      </c>
      <c r="B19" s="85" t="s">
        <v>60</v>
      </c>
      <c r="C19" s="85" t="s">
        <v>73</v>
      </c>
      <c r="D19" s="67"/>
      <c r="E19" s="85">
        <v>3692</v>
      </c>
      <c r="F19" s="67">
        <v>27</v>
      </c>
      <c r="G19" s="78">
        <f t="shared" si="0"/>
        <v>136.74074074074073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87">
        <f t="shared" si="1"/>
        <v>14</v>
      </c>
      <c r="B20" s="32" t="s">
        <v>317</v>
      </c>
      <c r="C20" s="32" t="s">
        <v>73</v>
      </c>
      <c r="D20" s="68"/>
      <c r="E20" s="69">
        <v>407</v>
      </c>
      <c r="F20" s="68">
        <v>3</v>
      </c>
      <c r="G20" s="78">
        <f t="shared" si="0"/>
        <v>135.66666666666666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87">
        <f t="shared" si="1"/>
        <v>15</v>
      </c>
      <c r="B21" s="32" t="s">
        <v>165</v>
      </c>
      <c r="C21" s="32" t="s">
        <v>73</v>
      </c>
      <c r="D21" s="68"/>
      <c r="E21" s="69">
        <v>1627</v>
      </c>
      <c r="F21" s="68">
        <v>12</v>
      </c>
      <c r="G21" s="78">
        <f t="shared" si="0"/>
        <v>135.58333333333334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87">
        <f t="shared" si="1"/>
        <v>16</v>
      </c>
      <c r="B22" s="66" t="s">
        <v>99</v>
      </c>
      <c r="C22" s="66" t="s">
        <v>21</v>
      </c>
      <c r="D22" s="67"/>
      <c r="E22" s="85">
        <v>5666</v>
      </c>
      <c r="F22" s="67">
        <v>42</v>
      </c>
      <c r="G22" s="78">
        <f t="shared" si="0"/>
        <v>134.9047619047619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87">
        <f t="shared" si="1"/>
        <v>17</v>
      </c>
      <c r="B23" s="32" t="s">
        <v>194</v>
      </c>
      <c r="C23" s="32" t="s">
        <v>74</v>
      </c>
      <c r="D23" s="32"/>
      <c r="E23" s="69">
        <v>1198</v>
      </c>
      <c r="F23" s="68">
        <v>9</v>
      </c>
      <c r="G23" s="78">
        <f t="shared" si="0"/>
        <v>133.11111111111111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87">
        <f t="shared" si="1"/>
        <v>18</v>
      </c>
      <c r="B24" s="66" t="s">
        <v>129</v>
      </c>
      <c r="C24" s="66" t="s">
        <v>21</v>
      </c>
      <c r="D24" s="67"/>
      <c r="E24" s="85">
        <v>5575</v>
      </c>
      <c r="F24" s="67">
        <v>42</v>
      </c>
      <c r="G24" s="78">
        <f t="shared" si="0"/>
        <v>132.73809523809524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87">
        <f t="shared" si="1"/>
        <v>19</v>
      </c>
      <c r="B25" s="32" t="s">
        <v>234</v>
      </c>
      <c r="C25" s="32" t="s">
        <v>74</v>
      </c>
      <c r="D25" s="68"/>
      <c r="E25" s="69">
        <v>1183</v>
      </c>
      <c r="F25" s="68">
        <v>9</v>
      </c>
      <c r="G25" s="78">
        <f t="shared" si="0"/>
        <v>131.44444444444446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79">
        <f t="shared" si="1"/>
        <v>20</v>
      </c>
      <c r="B26" s="98" t="s">
        <v>176</v>
      </c>
      <c r="C26" s="98" t="s">
        <v>73</v>
      </c>
      <c r="D26" s="99"/>
      <c r="E26" s="97">
        <v>2757</v>
      </c>
      <c r="F26" s="99">
        <v>21</v>
      </c>
      <c r="G26" s="83">
        <f t="shared" si="0"/>
        <v>131.28571428571428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87">
        <f t="shared" si="1"/>
        <v>21</v>
      </c>
      <c r="B27" s="32" t="s">
        <v>100</v>
      </c>
      <c r="C27" s="32" t="s">
        <v>21</v>
      </c>
      <c r="D27" s="32"/>
      <c r="E27" s="69">
        <v>6271</v>
      </c>
      <c r="F27" s="68">
        <v>48</v>
      </c>
      <c r="G27" s="78">
        <f t="shared" si="0"/>
        <v>130.64583333333334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87">
        <f t="shared" si="1"/>
        <v>22</v>
      </c>
      <c r="B28" s="66" t="s">
        <v>40</v>
      </c>
      <c r="C28" s="66" t="s">
        <v>61</v>
      </c>
      <c r="D28" s="67" t="s">
        <v>16</v>
      </c>
      <c r="E28" s="85">
        <v>4818</v>
      </c>
      <c r="F28" s="67">
        <v>39</v>
      </c>
      <c r="G28" s="78">
        <f t="shared" si="0"/>
        <v>123.53846153846153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87">
        <f t="shared" si="1"/>
        <v>23</v>
      </c>
      <c r="B29" s="32" t="s">
        <v>219</v>
      </c>
      <c r="C29" s="32" t="s">
        <v>50</v>
      </c>
      <c r="D29" s="68"/>
      <c r="E29" s="69">
        <v>2942</v>
      </c>
      <c r="F29" s="68">
        <v>24</v>
      </c>
      <c r="G29" s="78">
        <f t="shared" si="0"/>
        <v>122.58333333333333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87">
        <f t="shared" si="1"/>
        <v>24</v>
      </c>
      <c r="B30" s="32" t="s">
        <v>131</v>
      </c>
      <c r="C30" s="32" t="s">
        <v>61</v>
      </c>
      <c r="D30" s="68"/>
      <c r="E30" s="69">
        <v>3936</v>
      </c>
      <c r="F30" s="68">
        <v>33</v>
      </c>
      <c r="G30" s="78">
        <f t="shared" si="0"/>
        <v>119.27272727272727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87">
        <f t="shared" si="1"/>
        <v>25</v>
      </c>
      <c r="B31" s="66" t="s">
        <v>164</v>
      </c>
      <c r="C31" s="66" t="s">
        <v>50</v>
      </c>
      <c r="D31" s="67"/>
      <c r="E31" s="85">
        <v>1427</v>
      </c>
      <c r="F31" s="67">
        <v>12</v>
      </c>
      <c r="G31" s="78">
        <f t="shared" si="0"/>
        <v>118.91666666666667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87">
        <f t="shared" si="1"/>
        <v>26</v>
      </c>
      <c r="B32" s="32" t="s">
        <v>142</v>
      </c>
      <c r="C32" s="32" t="s">
        <v>50</v>
      </c>
      <c r="D32" s="32"/>
      <c r="E32" s="69">
        <v>4241</v>
      </c>
      <c r="F32" s="68">
        <v>36</v>
      </c>
      <c r="G32" s="78">
        <f t="shared" si="0"/>
        <v>117.80555555555556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87">
        <f t="shared" si="1"/>
        <v>27</v>
      </c>
      <c r="B33" s="32" t="s">
        <v>57</v>
      </c>
      <c r="C33" s="32" t="s">
        <v>61</v>
      </c>
      <c r="D33" s="68" t="s">
        <v>16</v>
      </c>
      <c r="E33" s="69">
        <v>5566</v>
      </c>
      <c r="F33" s="68">
        <v>48</v>
      </c>
      <c r="G33" s="78">
        <f t="shared" si="0"/>
        <v>115.95833333333333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87">
        <f t="shared" si="1"/>
        <v>28</v>
      </c>
      <c r="B34" s="66" t="s">
        <v>316</v>
      </c>
      <c r="C34" s="66" t="s">
        <v>73</v>
      </c>
      <c r="D34" s="67"/>
      <c r="E34" s="85">
        <v>345</v>
      </c>
      <c r="F34" s="67">
        <v>3</v>
      </c>
      <c r="G34" s="78">
        <f t="shared" si="0"/>
        <v>115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87">
        <f t="shared" si="1"/>
        <v>29</v>
      </c>
      <c r="B35" s="69" t="s">
        <v>318</v>
      </c>
      <c r="C35" s="69" t="s">
        <v>74</v>
      </c>
      <c r="D35" s="68"/>
      <c r="E35" s="69">
        <v>1031</v>
      </c>
      <c r="F35" s="68">
        <v>9</v>
      </c>
      <c r="G35" s="78">
        <f t="shared" si="0"/>
        <v>114.55555555555556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79">
        <f t="shared" si="1"/>
        <v>30</v>
      </c>
      <c r="B36" s="80" t="s">
        <v>128</v>
      </c>
      <c r="C36" s="97" t="s">
        <v>21</v>
      </c>
      <c r="D36" s="82"/>
      <c r="E36" s="81">
        <v>1020</v>
      </c>
      <c r="F36" s="82">
        <v>9</v>
      </c>
      <c r="G36" s="83">
        <f t="shared" si="0"/>
        <v>113.33333333333333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77">
        <f t="shared" si="1"/>
        <v>31</v>
      </c>
      <c r="B37" s="66" t="s">
        <v>132</v>
      </c>
      <c r="C37" s="66" t="s">
        <v>74</v>
      </c>
      <c r="D37" s="67"/>
      <c r="E37" s="85">
        <v>1012</v>
      </c>
      <c r="F37" s="67">
        <v>9</v>
      </c>
      <c r="G37" s="78">
        <f t="shared" si="0"/>
        <v>112.44444444444444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77">
        <f t="shared" si="1"/>
        <v>32</v>
      </c>
      <c r="B38" s="32" t="s">
        <v>145</v>
      </c>
      <c r="C38" s="32" t="s">
        <v>73</v>
      </c>
      <c r="D38" s="68"/>
      <c r="E38" s="69">
        <v>336</v>
      </c>
      <c r="F38" s="68">
        <v>3</v>
      </c>
      <c r="G38" s="78">
        <f t="shared" si="0"/>
        <v>112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77">
        <f t="shared" si="1"/>
        <v>33</v>
      </c>
      <c r="B39" s="66" t="s">
        <v>101</v>
      </c>
      <c r="C39" s="66" t="s">
        <v>21</v>
      </c>
      <c r="D39" s="67"/>
      <c r="E39" s="85">
        <v>331</v>
      </c>
      <c r="F39" s="67">
        <v>3</v>
      </c>
      <c r="G39" s="78">
        <f t="shared" si="0"/>
        <v>110.33333333333333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77">
        <f t="shared" si="1"/>
        <v>34</v>
      </c>
      <c r="B40" s="32" t="s">
        <v>97</v>
      </c>
      <c r="C40" s="32" t="s">
        <v>74</v>
      </c>
      <c r="D40" s="68"/>
      <c r="E40" s="69">
        <v>330</v>
      </c>
      <c r="F40" s="68">
        <v>3</v>
      </c>
      <c r="G40" s="78">
        <f t="shared" si="0"/>
        <v>110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77">
        <f t="shared" si="1"/>
        <v>35</v>
      </c>
      <c r="B41" s="66" t="s">
        <v>258</v>
      </c>
      <c r="C41" s="66" t="s">
        <v>74</v>
      </c>
      <c r="D41" s="67"/>
      <c r="E41" s="85">
        <v>326</v>
      </c>
      <c r="F41" s="67">
        <v>3</v>
      </c>
      <c r="G41" s="78">
        <f t="shared" si="0"/>
        <v>108.66666666666667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77">
        <f t="shared" si="1"/>
        <v>36</v>
      </c>
      <c r="B42" s="32" t="s">
        <v>130</v>
      </c>
      <c r="C42" s="32" t="s">
        <v>73</v>
      </c>
      <c r="D42" s="32"/>
      <c r="E42" s="69">
        <v>643</v>
      </c>
      <c r="F42" s="68">
        <v>6</v>
      </c>
      <c r="G42" s="78">
        <f t="shared" si="0"/>
        <v>107.16666666666667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77">
        <f t="shared" si="1"/>
        <v>37</v>
      </c>
      <c r="B43" s="66" t="s">
        <v>299</v>
      </c>
      <c r="C43" s="85" t="s">
        <v>74</v>
      </c>
      <c r="D43" s="67"/>
      <c r="E43" s="85">
        <v>949</v>
      </c>
      <c r="F43" s="67">
        <v>9</v>
      </c>
      <c r="G43" s="78">
        <f t="shared" si="0"/>
        <v>105.44444444444444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77">
        <f t="shared" si="1"/>
        <v>38</v>
      </c>
      <c r="B44" s="66" t="s">
        <v>163</v>
      </c>
      <c r="C44" s="66" t="s">
        <v>74</v>
      </c>
      <c r="D44" s="85"/>
      <c r="E44" s="85">
        <v>3328</v>
      </c>
      <c r="F44" s="67">
        <v>33</v>
      </c>
      <c r="G44" s="78">
        <f t="shared" si="0"/>
        <v>100.84848484848484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77">
        <f t="shared" si="1"/>
        <v>39</v>
      </c>
      <c r="B45" s="32" t="s">
        <v>96</v>
      </c>
      <c r="C45" s="32" t="s">
        <v>74</v>
      </c>
      <c r="D45" s="68"/>
      <c r="E45" s="69">
        <v>602</v>
      </c>
      <c r="F45" s="68">
        <v>6</v>
      </c>
      <c r="G45" s="78">
        <f t="shared" si="0"/>
        <v>100.33333333333333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79">
        <f t="shared" si="1"/>
        <v>40</v>
      </c>
      <c r="B46" s="80" t="s">
        <v>195</v>
      </c>
      <c r="C46" s="80" t="s">
        <v>50</v>
      </c>
      <c r="D46" s="82"/>
      <c r="E46" s="81">
        <v>285</v>
      </c>
      <c r="F46" s="82">
        <v>3</v>
      </c>
      <c r="G46" s="83">
        <f t="shared" si="0"/>
        <v>95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77">
        <f t="shared" si="1"/>
        <v>41</v>
      </c>
      <c r="B47" s="32" t="s">
        <v>143</v>
      </c>
      <c r="C47" s="32" t="s">
        <v>50</v>
      </c>
      <c r="D47" s="32"/>
      <c r="E47" s="69">
        <v>266</v>
      </c>
      <c r="F47" s="68">
        <v>3</v>
      </c>
      <c r="G47" s="78">
        <f t="shared" si="0"/>
        <v>88.66666666666667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77">
        <f t="shared" si="1"/>
        <v>42</v>
      </c>
      <c r="B48" s="32"/>
      <c r="C48" s="32"/>
      <c r="D48" s="68"/>
      <c r="E48" s="69"/>
      <c r="F48" s="68"/>
      <c r="G48" s="78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77">
        <f t="shared" si="1"/>
        <v>43</v>
      </c>
      <c r="B49" s="66"/>
      <c r="C49" s="66"/>
      <c r="D49" s="67"/>
      <c r="E49" s="85"/>
      <c r="F49" s="67"/>
      <c r="G49" s="78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77">
        <f t="shared" si="1"/>
        <v>44</v>
      </c>
      <c r="B50" s="66"/>
      <c r="C50" s="66"/>
      <c r="D50" s="67"/>
      <c r="E50" s="85"/>
      <c r="F50" s="67"/>
      <c r="G50" s="78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77">
        <f t="shared" si="1"/>
        <v>45</v>
      </c>
      <c r="B51" s="32"/>
      <c r="C51" s="32"/>
      <c r="D51" s="68"/>
      <c r="E51" s="69"/>
      <c r="F51" s="68"/>
      <c r="G51" s="78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77">
        <f t="shared" si="1"/>
        <v>46</v>
      </c>
      <c r="B52" s="32"/>
      <c r="C52" s="32"/>
      <c r="D52" s="69"/>
      <c r="E52" s="69"/>
      <c r="F52" s="68"/>
      <c r="G52" s="78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77">
        <f t="shared" si="1"/>
        <v>47</v>
      </c>
      <c r="B53" s="32"/>
      <c r="C53" s="32"/>
      <c r="D53" s="32"/>
      <c r="E53" s="69"/>
      <c r="F53" s="68"/>
      <c r="G53" s="78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77">
        <f t="shared" si="1"/>
        <v>48</v>
      </c>
      <c r="B54" s="66"/>
      <c r="C54" s="66"/>
      <c r="D54" s="67"/>
      <c r="E54" s="85"/>
      <c r="F54" s="67"/>
      <c r="G54" s="78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77">
        <f t="shared" si="1"/>
        <v>49</v>
      </c>
      <c r="B55" s="32"/>
      <c r="C55" s="32"/>
      <c r="D55" s="68"/>
      <c r="E55" s="69"/>
      <c r="F55" s="68"/>
      <c r="G55" s="78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79">
        <f t="shared" si="1"/>
        <v>50</v>
      </c>
      <c r="B56" s="98"/>
      <c r="C56" s="98"/>
      <c r="D56" s="99"/>
      <c r="E56" s="97"/>
      <c r="F56" s="99"/>
      <c r="G56" s="8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77">
        <f t="shared" si="1"/>
        <v>51</v>
      </c>
      <c r="B57" s="32"/>
      <c r="C57" s="32"/>
      <c r="D57" s="32"/>
      <c r="E57" s="69"/>
      <c r="F57" s="68"/>
      <c r="G57" s="78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77">
        <f t="shared" si="1"/>
        <v>52</v>
      </c>
      <c r="B58" s="32"/>
      <c r="C58" s="32"/>
      <c r="D58" s="68"/>
      <c r="E58" s="69"/>
      <c r="F58" s="68"/>
      <c r="G58" s="78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77">
        <f t="shared" si="1"/>
        <v>53</v>
      </c>
      <c r="B59" s="66"/>
      <c r="C59" s="66"/>
      <c r="D59" s="67"/>
      <c r="E59" s="85"/>
      <c r="F59" s="67"/>
      <c r="G59" s="78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77">
        <f t="shared" si="1"/>
        <v>54</v>
      </c>
      <c r="B60" s="66"/>
      <c r="C60" s="66"/>
      <c r="D60" s="67"/>
      <c r="E60" s="85"/>
      <c r="F60" s="67"/>
      <c r="G60" s="78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77">
        <f t="shared" si="1"/>
        <v>55</v>
      </c>
      <c r="B61" s="32"/>
      <c r="C61" s="32"/>
      <c r="D61" s="68"/>
      <c r="E61" s="69"/>
      <c r="F61" s="68"/>
      <c r="G61" s="78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77">
        <f t="shared" si="1"/>
        <v>56</v>
      </c>
      <c r="B62" s="32"/>
      <c r="C62" s="32"/>
      <c r="D62" s="68"/>
      <c r="E62" s="69"/>
      <c r="F62" s="68"/>
      <c r="G62" s="78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77">
        <f t="shared" si="1"/>
        <v>57</v>
      </c>
      <c r="B63" s="66"/>
      <c r="C63" s="66"/>
      <c r="D63" s="67"/>
      <c r="E63" s="85"/>
      <c r="F63" s="67"/>
      <c r="G63" s="78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77">
        <f t="shared" si="1"/>
        <v>58</v>
      </c>
      <c r="B64" s="66"/>
      <c r="C64" s="66"/>
      <c r="D64" s="67"/>
      <c r="E64" s="85"/>
      <c r="F64" s="67"/>
      <c r="G64" s="78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77">
        <f t="shared" si="1"/>
        <v>59</v>
      </c>
      <c r="B65" s="66"/>
      <c r="C65" s="66"/>
      <c r="D65" s="67"/>
      <c r="E65" s="85"/>
      <c r="F65" s="67"/>
      <c r="G65" s="78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79">
        <f t="shared" si="1"/>
        <v>60</v>
      </c>
      <c r="B66" s="98"/>
      <c r="C66" s="98"/>
      <c r="D66" s="99"/>
      <c r="E66" s="97"/>
      <c r="F66" s="99"/>
      <c r="G66" s="8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77">
        <f t="shared" si="1"/>
        <v>61</v>
      </c>
      <c r="B67" s="66"/>
      <c r="C67" s="66"/>
      <c r="D67" s="67"/>
      <c r="E67" s="85"/>
      <c r="F67" s="67"/>
      <c r="G67" s="78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77">
        <f t="shared" si="1"/>
        <v>62</v>
      </c>
      <c r="B68" s="66"/>
      <c r="C68" s="66"/>
      <c r="D68" s="67"/>
      <c r="E68" s="85"/>
      <c r="F68" s="67"/>
      <c r="G68" s="78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77">
        <f t="shared" si="1"/>
        <v>63</v>
      </c>
      <c r="B69" s="66"/>
      <c r="C69" s="66"/>
      <c r="D69" s="67"/>
      <c r="E69" s="85"/>
      <c r="F69" s="67"/>
      <c r="G69" s="78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77">
        <f t="shared" si="1"/>
        <v>64</v>
      </c>
      <c r="B70" s="66"/>
      <c r="C70" s="66"/>
      <c r="D70" s="67"/>
      <c r="E70" s="85"/>
      <c r="F70" s="67"/>
      <c r="G70" s="78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77">
        <f t="shared" si="1"/>
        <v>65</v>
      </c>
      <c r="B71" s="66"/>
      <c r="C71" s="66"/>
      <c r="D71" s="67"/>
      <c r="E71" s="85"/>
      <c r="F71" s="67"/>
      <c r="G71" s="78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77">
        <f t="shared" si="1"/>
        <v>66</v>
      </c>
      <c r="B72" s="66"/>
      <c r="C72" s="66"/>
      <c r="D72" s="67"/>
      <c r="E72" s="85"/>
      <c r="F72" s="67"/>
      <c r="G72" s="78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77">
        <f t="shared" si="1"/>
        <v>67</v>
      </c>
      <c r="B73" s="66"/>
      <c r="C73" s="66"/>
      <c r="D73" s="67"/>
      <c r="E73" s="85"/>
      <c r="F73" s="67"/>
      <c r="G73" s="78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77">
        <f t="shared" si="1"/>
        <v>68</v>
      </c>
      <c r="B74" s="32"/>
      <c r="C74" s="32"/>
      <c r="D74" s="68"/>
      <c r="E74" s="69"/>
      <c r="F74" s="68"/>
      <c r="G74" s="78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77">
        <f t="shared" si="1"/>
        <v>69</v>
      </c>
      <c r="B75" s="32"/>
      <c r="C75" s="32"/>
      <c r="D75" s="68"/>
      <c r="E75" s="69"/>
      <c r="F75" s="68"/>
      <c r="G75" s="78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79">
        <f t="shared" si="1"/>
        <v>70</v>
      </c>
      <c r="B76" s="98"/>
      <c r="C76" s="98"/>
      <c r="D76" s="99"/>
      <c r="E76" s="97"/>
      <c r="F76" s="99"/>
      <c r="G76" s="8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77">
        <f t="shared" si="1"/>
        <v>71</v>
      </c>
      <c r="B77" s="66"/>
      <c r="C77" s="66"/>
      <c r="D77" s="67"/>
      <c r="E77" s="85"/>
      <c r="F77" s="67"/>
      <c r="G77" s="78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77">
        <f t="shared" si="1"/>
        <v>72</v>
      </c>
      <c r="B78" s="66"/>
      <c r="C78" s="66"/>
      <c r="D78" s="67"/>
      <c r="E78" s="85"/>
      <c r="F78" s="67"/>
      <c r="G78" s="78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77">
        <f t="shared" si="1"/>
        <v>73</v>
      </c>
      <c r="B79" s="66"/>
      <c r="C79" s="66"/>
      <c r="D79" s="67"/>
      <c r="E79" s="85"/>
      <c r="F79" s="67"/>
      <c r="G79" s="78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77">
        <f t="shared" si="1"/>
        <v>74</v>
      </c>
      <c r="B80" s="66"/>
      <c r="C80" s="66"/>
      <c r="D80" s="67"/>
      <c r="E80" s="85"/>
      <c r="F80" s="67"/>
      <c r="G80" s="78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2023-04-22T14:25:04Z</cp:lastPrinted>
  <dcterms:created xsi:type="dcterms:W3CDTF">1996-09-04T14:57:23Z</dcterms:created>
  <dcterms:modified xsi:type="dcterms:W3CDTF">2023-04-25T11:47:43Z</dcterms:modified>
  <cp:category/>
  <cp:version/>
  <cp:contentType/>
  <cp:contentStatus/>
</cp:coreProperties>
</file>